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omagoj\Desktop\_____________DOMAGOJ 13.01.2025\FINANCIJSKI IZVJEŠTAJI\2024\01-12\"/>
    </mc:Choice>
  </mc:AlternateContent>
  <xr:revisionPtr revIDLastSave="0" documentId="13_ncr:1_{957AB4AA-E92F-44AE-ADAF-010D561D64B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25" yWindow="645" windowWidth="25665" windowHeight="1980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E309" i="9" s="1"/>
  <c r="B309" i="9" s="1"/>
  <c r="F309" i="9"/>
  <c r="F308" i="9"/>
  <c r="H307" i="9"/>
  <c r="G307" i="9"/>
  <c r="E307" i="9" s="1"/>
  <c r="B307" i="9" s="1"/>
  <c r="F307" i="9"/>
  <c r="H306" i="9"/>
  <c r="G306" i="9"/>
  <c r="E306" i="9" s="1"/>
  <c r="B306" i="9" s="1"/>
  <c r="F306" i="9"/>
  <c r="H305" i="9"/>
  <c r="G305" i="9"/>
  <c r="E305" i="9" s="1"/>
  <c r="B305" i="9" s="1"/>
  <c r="F305" i="9"/>
  <c r="H304" i="9"/>
  <c r="G304" i="9"/>
  <c r="F304" i="9"/>
  <c r="B304" i="9" s="1"/>
  <c r="E304" i="9"/>
  <c r="H303" i="9"/>
  <c r="G303" i="9"/>
  <c r="E303" i="9" s="1"/>
  <c r="B303" i="9" s="1"/>
  <c r="F303" i="9"/>
  <c r="H302" i="9"/>
  <c r="G302" i="9"/>
  <c r="F302" i="9"/>
  <c r="E302" i="9"/>
  <c r="B302" i="9" s="1"/>
  <c r="H301" i="9"/>
  <c r="G301" i="9"/>
  <c r="F301" i="9"/>
  <c r="H300" i="9"/>
  <c r="G300" i="9"/>
  <c r="F300" i="9"/>
  <c r="H299" i="9"/>
  <c r="G299" i="9"/>
  <c r="E299" i="9" s="1"/>
  <c r="B299" i="9" s="1"/>
  <c r="F299" i="9"/>
  <c r="H298" i="9"/>
  <c r="G298" i="9"/>
  <c r="E298" i="9" s="1"/>
  <c r="B298" i="9" s="1"/>
  <c r="F298" i="9"/>
  <c r="H297" i="9"/>
  <c r="G297" i="9"/>
  <c r="E297" i="9" s="1"/>
  <c r="B297" i="9" s="1"/>
  <c r="F297" i="9"/>
  <c r="H296" i="9"/>
  <c r="G296" i="9"/>
  <c r="F296" i="9"/>
  <c r="H295" i="9"/>
  <c r="G295" i="9"/>
  <c r="E295" i="9" s="1"/>
  <c r="B295" i="9" s="1"/>
  <c r="F295" i="9"/>
  <c r="H294" i="9"/>
  <c r="G294" i="9"/>
  <c r="F294" i="9"/>
  <c r="H293" i="9"/>
  <c r="G293" i="9"/>
  <c r="F293" i="9"/>
  <c r="H292" i="9"/>
  <c r="G292" i="9"/>
  <c r="F292" i="9"/>
  <c r="E292" i="9"/>
  <c r="B292" i="9" s="1"/>
  <c r="F291" i="9"/>
  <c r="F290" i="9"/>
  <c r="H289" i="9"/>
  <c r="G289" i="9"/>
  <c r="E289" i="9" s="1"/>
  <c r="B289" i="9" s="1"/>
  <c r="F289" i="9"/>
  <c r="H288" i="9"/>
  <c r="G288" i="9"/>
  <c r="E288" i="9" s="1"/>
  <c r="B288" i="9" s="1"/>
  <c r="F288" i="9"/>
  <c r="H287" i="9"/>
  <c r="G287" i="9"/>
  <c r="E287" i="9" s="1"/>
  <c r="B287" i="9" s="1"/>
  <c r="F287" i="9"/>
  <c r="H286" i="9"/>
  <c r="G286" i="9"/>
  <c r="F286" i="9"/>
  <c r="F285" i="9"/>
  <c r="H284" i="9"/>
  <c r="G284" i="9"/>
  <c r="E284" i="9" s="1"/>
  <c r="B284" i="9" s="1"/>
  <c r="F284" i="9"/>
  <c r="H283" i="9"/>
  <c r="G283" i="9"/>
  <c r="E283" i="9" s="1"/>
  <c r="B283" i="9" s="1"/>
  <c r="F283" i="9"/>
  <c r="H282" i="9"/>
  <c r="G282" i="9"/>
  <c r="F282" i="9"/>
  <c r="F281" i="9"/>
  <c r="F280" i="9"/>
  <c r="F279" i="9"/>
  <c r="F278" i="9"/>
  <c r="F277" i="9" s="1"/>
  <c r="F276" i="9"/>
  <c r="L275" i="9"/>
  <c r="H275" i="9"/>
  <c r="F275" i="9"/>
  <c r="F274" i="9"/>
  <c r="I273" i="9"/>
  <c r="E273" i="9" s="1"/>
  <c r="B273" i="9" s="1"/>
  <c r="H273" i="9"/>
  <c r="F273" i="9"/>
  <c r="E272" i="9"/>
  <c r="M271" i="9"/>
  <c r="L271" i="9"/>
  <c r="F271" i="9" s="1"/>
  <c r="E271" i="9"/>
  <c r="M270" i="9"/>
  <c r="L270" i="9"/>
  <c r="F270" i="9" s="1"/>
  <c r="E270" i="9"/>
  <c r="M269" i="9"/>
  <c r="L269" i="9"/>
  <c r="F269" i="9"/>
  <c r="E269" i="9"/>
  <c r="B269" i="9" s="1"/>
  <c r="M268" i="9"/>
  <c r="L268" i="9"/>
  <c r="F268" i="9"/>
  <c r="B268" i="9" s="1"/>
  <c r="E268" i="9"/>
  <c r="M267" i="9"/>
  <c r="L267" i="9"/>
  <c r="F267" i="9"/>
  <c r="E267" i="9"/>
  <c r="B267" i="9"/>
  <c r="M266" i="9"/>
  <c r="L266" i="9"/>
  <c r="F266" i="9"/>
  <c r="E266" i="9"/>
  <c r="B266" i="9" s="1"/>
  <c r="M265" i="9"/>
  <c r="L265" i="9"/>
  <c r="F265" i="9" s="1"/>
  <c r="E265" i="9"/>
  <c r="M264" i="9"/>
  <c r="L264" i="9"/>
  <c r="F264" i="9"/>
  <c r="E264" i="9"/>
  <c r="B264" i="9" s="1"/>
  <c r="M263" i="9"/>
  <c r="F263" i="9" s="1"/>
  <c r="B263" i="9" s="1"/>
  <c r="L263" i="9"/>
  <c r="E263" i="9"/>
  <c r="M262" i="9"/>
  <c r="F262" i="9" s="1"/>
  <c r="B262" i="9" s="1"/>
  <c r="L262" i="9"/>
  <c r="E262" i="9"/>
  <c r="M261" i="9"/>
  <c r="L261" i="9"/>
  <c r="F261" i="9" s="1"/>
  <c r="B261" i="9" s="1"/>
  <c r="E261" i="9"/>
  <c r="M260" i="9"/>
  <c r="L260" i="9"/>
  <c r="F260" i="9" s="1"/>
  <c r="B260" i="9" s="1"/>
  <c r="E260" i="9"/>
  <c r="M259" i="9"/>
  <c r="L259" i="9"/>
  <c r="F259" i="9" s="1"/>
  <c r="E259" i="9"/>
  <c r="M258" i="9"/>
  <c r="L258" i="9"/>
  <c r="F258" i="9"/>
  <c r="E258" i="9"/>
  <c r="B258" i="9"/>
  <c r="M257" i="9"/>
  <c r="L257" i="9"/>
  <c r="F257" i="9"/>
  <c r="B257" i="9" s="1"/>
  <c r="E257" i="9"/>
  <c r="M256" i="9"/>
  <c r="L256" i="9"/>
  <c r="F256" i="9" s="1"/>
  <c r="B256" i="9" s="1"/>
  <c r="E256" i="9"/>
  <c r="M255" i="9"/>
  <c r="L255" i="9"/>
  <c r="F255" i="9" s="1"/>
  <c r="E255" i="9"/>
  <c r="M254" i="9"/>
  <c r="L254" i="9"/>
  <c r="F254" i="9" s="1"/>
  <c r="E254" i="9"/>
  <c r="B254" i="9" s="1"/>
  <c r="M253" i="9"/>
  <c r="L253" i="9"/>
  <c r="F253" i="9"/>
  <c r="E253" i="9"/>
  <c r="B253" i="9" s="1"/>
  <c r="M252" i="9"/>
  <c r="L252" i="9"/>
  <c r="F252" i="9"/>
  <c r="B252" i="9" s="1"/>
  <c r="E252" i="9"/>
  <c r="M251" i="9"/>
  <c r="L251" i="9"/>
  <c r="F251" i="9"/>
  <c r="E251" i="9"/>
  <c r="B251" i="9"/>
  <c r="M250" i="9"/>
  <c r="L250" i="9"/>
  <c r="F250" i="9"/>
  <c r="E250" i="9"/>
  <c r="B250" i="9" s="1"/>
  <c r="M249" i="9"/>
  <c r="L249" i="9"/>
  <c r="F249" i="9" s="1"/>
  <c r="E249" i="9"/>
  <c r="M248" i="9"/>
  <c r="L248" i="9"/>
  <c r="F248" i="9"/>
  <c r="E248" i="9"/>
  <c r="B248" i="9" s="1"/>
  <c r="M247" i="9"/>
  <c r="F247" i="9" s="1"/>
  <c r="B247" i="9" s="1"/>
  <c r="L247" i="9"/>
  <c r="E247" i="9"/>
  <c r="M246" i="9"/>
  <c r="F246" i="9" s="1"/>
  <c r="B246" i="9" s="1"/>
  <c r="L246" i="9"/>
  <c r="E246" i="9"/>
  <c r="M245" i="9"/>
  <c r="L245" i="9"/>
  <c r="F245" i="9" s="1"/>
  <c r="B245" i="9" s="1"/>
  <c r="E245" i="9"/>
  <c r="M244" i="9"/>
  <c r="L244" i="9"/>
  <c r="F244" i="9" s="1"/>
  <c r="B244" i="9" s="1"/>
  <c r="E244" i="9"/>
  <c r="M243" i="9"/>
  <c r="L243" i="9"/>
  <c r="F243" i="9" s="1"/>
  <c r="E243" i="9"/>
  <c r="M242" i="9"/>
  <c r="L242" i="9"/>
  <c r="F242" i="9"/>
  <c r="E242" i="9"/>
  <c r="B242" i="9"/>
  <c r="M241" i="9"/>
  <c r="L241" i="9"/>
  <c r="F241" i="9"/>
  <c r="B241" i="9" s="1"/>
  <c r="E241" i="9"/>
  <c r="M240" i="9"/>
  <c r="L240" i="9"/>
  <c r="F240" i="9" s="1"/>
  <c r="B240" i="9" s="1"/>
  <c r="E240" i="9"/>
  <c r="M239" i="9"/>
  <c r="L239" i="9"/>
  <c r="F239" i="9" s="1"/>
  <c r="E239" i="9"/>
  <c r="M238" i="9"/>
  <c r="L238" i="9"/>
  <c r="F238" i="9" s="1"/>
  <c r="E238" i="9"/>
  <c r="B238" i="9" s="1"/>
  <c r="M237" i="9"/>
  <c r="L237" i="9"/>
  <c r="F237" i="9"/>
  <c r="E237" i="9"/>
  <c r="B237" i="9" s="1"/>
  <c r="M236" i="9"/>
  <c r="L236" i="9"/>
  <c r="F236" i="9"/>
  <c r="E236" i="9"/>
  <c r="B236" i="9"/>
  <c r="M235" i="9"/>
  <c r="L235" i="9"/>
  <c r="F235" i="9"/>
  <c r="E235" i="9"/>
  <c r="B235" i="9"/>
  <c r="M234" i="9"/>
  <c r="L234" i="9"/>
  <c r="F234" i="9"/>
  <c r="E234" i="9"/>
  <c r="B234" i="9" s="1"/>
  <c r="M233" i="9"/>
  <c r="L233" i="9"/>
  <c r="F233" i="9" s="1"/>
  <c r="E233" i="9"/>
  <c r="M232" i="9"/>
  <c r="F232" i="9" s="1"/>
  <c r="L232" i="9"/>
  <c r="E232" i="9"/>
  <c r="B232" i="9" s="1"/>
  <c r="M231" i="9"/>
  <c r="F231" i="9" s="1"/>
  <c r="B231" i="9" s="1"/>
  <c r="L231" i="9"/>
  <c r="E231" i="9"/>
  <c r="M230" i="9"/>
  <c r="F230" i="9" s="1"/>
  <c r="L230" i="9"/>
  <c r="E230" i="9"/>
  <c r="M229" i="9"/>
  <c r="L229" i="9"/>
  <c r="F229" i="9" s="1"/>
  <c r="B229" i="9" s="1"/>
  <c r="E229" i="9"/>
  <c r="M228" i="9"/>
  <c r="L228" i="9"/>
  <c r="F228" i="9" s="1"/>
  <c r="B228" i="9" s="1"/>
  <c r="E228" i="9"/>
  <c r="M227" i="9"/>
  <c r="L227" i="9"/>
  <c r="F227" i="9" s="1"/>
  <c r="E227" i="9"/>
  <c r="B227" i="9" s="1"/>
  <c r="M226" i="9"/>
  <c r="L226" i="9"/>
  <c r="F226" i="9"/>
  <c r="B226" i="9" s="1"/>
  <c r="E226" i="9"/>
  <c r="M225" i="9"/>
  <c r="L225" i="9"/>
  <c r="F225" i="9"/>
  <c r="B225" i="9" s="1"/>
  <c r="E225" i="9"/>
  <c r="M224" i="9"/>
  <c r="L224" i="9"/>
  <c r="F224" i="9" s="1"/>
  <c r="B224" i="9" s="1"/>
  <c r="E224" i="9"/>
  <c r="M223" i="9"/>
  <c r="L223" i="9"/>
  <c r="F223" i="9" s="1"/>
  <c r="E223" i="9"/>
  <c r="M222" i="9"/>
  <c r="L222" i="9"/>
  <c r="F222" i="9" s="1"/>
  <c r="E222" i="9"/>
  <c r="B222" i="9" s="1"/>
  <c r="M221" i="9"/>
  <c r="L221" i="9"/>
  <c r="F221" i="9"/>
  <c r="E221" i="9"/>
  <c r="B221" i="9" s="1"/>
  <c r="M220" i="9"/>
  <c r="L220" i="9"/>
  <c r="F220" i="9" s="1"/>
  <c r="B220" i="9" s="1"/>
  <c r="E220" i="9"/>
  <c r="M219" i="9"/>
  <c r="L219" i="9"/>
  <c r="F219" i="9"/>
  <c r="E219" i="9"/>
  <c r="B219" i="9"/>
  <c r="M218" i="9"/>
  <c r="L218" i="9"/>
  <c r="F218" i="9"/>
  <c r="E218" i="9"/>
  <c r="B218" i="9" s="1"/>
  <c r="M217" i="9"/>
  <c r="L217" i="9"/>
  <c r="F217" i="9" s="1"/>
  <c r="E217" i="9"/>
  <c r="M216" i="9"/>
  <c r="F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G152" i="9"/>
  <c r="E152" i="9" s="1"/>
  <c r="B152" i="9" s="1"/>
  <c r="F152" i="9"/>
  <c r="H151" i="9"/>
  <c r="G151" i="9"/>
  <c r="F151" i="9"/>
  <c r="E151" i="9"/>
  <c r="B151" i="9" s="1"/>
  <c r="H150" i="9"/>
  <c r="E150" i="9" s="1"/>
  <c r="B150" i="9" s="1"/>
  <c r="G150" i="9"/>
  <c r="F150" i="9"/>
  <c r="H149" i="9"/>
  <c r="E149" i="9" s="1"/>
  <c r="B149" i="9" s="1"/>
  <c r="G149" i="9"/>
  <c r="F149" i="9"/>
  <c r="H148" i="9"/>
  <c r="G148" i="9"/>
  <c r="F148" i="9"/>
  <c r="E148" i="9"/>
  <c r="B148" i="9"/>
  <c r="H147" i="9"/>
  <c r="G147" i="9"/>
  <c r="E147" i="9" s="1"/>
  <c r="B147" i="9" s="1"/>
  <c r="F147" i="9"/>
  <c r="H146" i="9"/>
  <c r="G146" i="9"/>
  <c r="E146" i="9" s="1"/>
  <c r="B146" i="9" s="1"/>
  <c r="F146" i="9"/>
  <c r="H145" i="9"/>
  <c r="G145" i="9"/>
  <c r="F145" i="9"/>
  <c r="E145" i="9"/>
  <c r="B145" i="9"/>
  <c r="H144" i="9"/>
  <c r="G144" i="9"/>
  <c r="E144" i="9" s="1"/>
  <c r="B144" i="9" s="1"/>
  <c r="F144" i="9"/>
  <c r="F143" i="9"/>
  <c r="H142" i="9"/>
  <c r="G142" i="9"/>
  <c r="E142" i="9" s="1"/>
  <c r="B142" i="9" s="1"/>
  <c r="F142" i="9"/>
  <c r="H141" i="9"/>
  <c r="E141" i="9" s="1"/>
  <c r="B141" i="9" s="1"/>
  <c r="G141" i="9"/>
  <c r="F141" i="9"/>
  <c r="H140" i="9"/>
  <c r="G140" i="9"/>
  <c r="E140" i="9" s="1"/>
  <c r="B140" i="9" s="1"/>
  <c r="F140" i="9"/>
  <c r="H139" i="9"/>
  <c r="G139" i="9"/>
  <c r="E139" i="9" s="1"/>
  <c r="B139" i="9" s="1"/>
  <c r="F139" i="9"/>
  <c r="H138" i="9"/>
  <c r="G138" i="9"/>
  <c r="F138" i="9"/>
  <c r="E138" i="9"/>
  <c r="B138" i="9" s="1"/>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E132" i="9" s="1"/>
  <c r="B132" i="9" s="1"/>
  <c r="F132" i="9"/>
  <c r="H131" i="9"/>
  <c r="G131" i="9"/>
  <c r="F131" i="9"/>
  <c r="E131" i="9"/>
  <c r="B131" i="9" s="1"/>
  <c r="H130" i="9"/>
  <c r="E130" i="9" s="1"/>
  <c r="B130" i="9" s="1"/>
  <c r="G130" i="9"/>
  <c r="F130" i="9"/>
  <c r="H129" i="9"/>
  <c r="G129" i="9"/>
  <c r="E129" i="9" s="1"/>
  <c r="B129" i="9" s="1"/>
  <c r="F129" i="9"/>
  <c r="H128" i="9"/>
  <c r="G128" i="9"/>
  <c r="E128" i="9" s="1"/>
  <c r="B128" i="9" s="1"/>
  <c r="F128" i="9"/>
  <c r="H127" i="9"/>
  <c r="G127" i="9"/>
  <c r="E127" i="9" s="1"/>
  <c r="B127" i="9" s="1"/>
  <c r="F127" i="9"/>
  <c r="H126" i="9"/>
  <c r="G126" i="9"/>
  <c r="E126" i="9" s="1"/>
  <c r="B126" i="9" s="1"/>
  <c r="F126" i="9"/>
  <c r="H125" i="9"/>
  <c r="G125" i="9"/>
  <c r="F125" i="9"/>
  <c r="B125" i="9" s="1"/>
  <c r="E125" i="9"/>
  <c r="H124" i="9"/>
  <c r="G124" i="9"/>
  <c r="E124" i="9" s="1"/>
  <c r="B124" i="9" s="1"/>
  <c r="F124" i="9"/>
  <c r="H123" i="9"/>
  <c r="G123" i="9"/>
  <c r="E123" i="9" s="1"/>
  <c r="B123" i="9" s="1"/>
  <c r="F123" i="9"/>
  <c r="H122" i="9"/>
  <c r="G122" i="9"/>
  <c r="F122" i="9"/>
  <c r="E122" i="9"/>
  <c r="B122" i="9" s="1"/>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E116" i="9" s="1"/>
  <c r="B116" i="9" s="1"/>
  <c r="F116" i="9"/>
  <c r="H115" i="9"/>
  <c r="G115" i="9"/>
  <c r="F115" i="9"/>
  <c r="E115" i="9"/>
  <c r="B115" i="9" s="1"/>
  <c r="H114" i="9"/>
  <c r="E114" i="9" s="1"/>
  <c r="B114" i="9" s="1"/>
  <c r="G114" i="9"/>
  <c r="F114" i="9"/>
  <c r="H113" i="9"/>
  <c r="G113" i="9"/>
  <c r="E113" i="9" s="1"/>
  <c r="B113" i="9" s="1"/>
  <c r="F113" i="9"/>
  <c r="H112" i="9"/>
  <c r="G112" i="9"/>
  <c r="F112" i="9"/>
  <c r="E112" i="9"/>
  <c r="B112" i="9"/>
  <c r="H111" i="9"/>
  <c r="G111" i="9"/>
  <c r="E111" i="9" s="1"/>
  <c r="B111" i="9" s="1"/>
  <c r="F111" i="9"/>
  <c r="H110" i="9"/>
  <c r="G110" i="9"/>
  <c r="E110" i="9" s="1"/>
  <c r="B110" i="9" s="1"/>
  <c r="F110" i="9"/>
  <c r="H109" i="9"/>
  <c r="G109" i="9"/>
  <c r="F109" i="9"/>
  <c r="E109" i="9"/>
  <c r="B109" i="9" s="1"/>
  <c r="H108" i="9"/>
  <c r="E108" i="9" s="1"/>
  <c r="B108" i="9" s="1"/>
  <c r="G108" i="9"/>
  <c r="F108" i="9"/>
  <c r="H107" i="9"/>
  <c r="G107" i="9"/>
  <c r="E107" i="9" s="1"/>
  <c r="B107" i="9" s="1"/>
  <c r="F107" i="9"/>
  <c r="H106" i="9"/>
  <c r="G106" i="9"/>
  <c r="F106" i="9"/>
  <c r="E106" i="9"/>
  <c r="B106" i="9" s="1"/>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E100" i="9" s="1"/>
  <c r="B100" i="9" s="1"/>
  <c r="F100" i="9"/>
  <c r="H99" i="9"/>
  <c r="G99" i="9"/>
  <c r="F99" i="9"/>
  <c r="E99" i="9"/>
  <c r="B99" i="9" s="1"/>
  <c r="H98" i="9"/>
  <c r="G98" i="9"/>
  <c r="E98" i="9" s="1"/>
  <c r="B98" i="9" s="1"/>
  <c r="F98" i="9"/>
  <c r="H97" i="9"/>
  <c r="G97" i="9"/>
  <c r="E97" i="9" s="1"/>
  <c r="B97" i="9" s="1"/>
  <c r="F97" i="9"/>
  <c r="H96" i="9"/>
  <c r="G96" i="9"/>
  <c r="F96" i="9"/>
  <c r="E96" i="9"/>
  <c r="B96" i="9"/>
  <c r="H95" i="9"/>
  <c r="G95" i="9"/>
  <c r="E95" i="9" s="1"/>
  <c r="B95" i="9" s="1"/>
  <c r="F95" i="9"/>
  <c r="H94" i="9"/>
  <c r="G94" i="9"/>
  <c r="E94" i="9" s="1"/>
  <c r="B94" i="9" s="1"/>
  <c r="F94" i="9"/>
  <c r="H93" i="9"/>
  <c r="G93" i="9"/>
  <c r="F93" i="9"/>
  <c r="E93" i="9"/>
  <c r="B93" i="9" s="1"/>
  <c r="H92" i="9"/>
  <c r="G92" i="9"/>
  <c r="E92" i="9" s="1"/>
  <c r="B92" i="9" s="1"/>
  <c r="F92" i="9"/>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E84" i="9" s="1"/>
  <c r="B84" i="9" s="1"/>
  <c r="F84" i="9"/>
  <c r="H83" i="9"/>
  <c r="G83" i="9"/>
  <c r="F83" i="9"/>
  <c r="E83" i="9"/>
  <c r="B83" i="9" s="1"/>
  <c r="H82" i="9"/>
  <c r="E82" i="9" s="1"/>
  <c r="B82" i="9" s="1"/>
  <c r="G82" i="9"/>
  <c r="F82" i="9"/>
  <c r="H81" i="9"/>
  <c r="E81" i="9" s="1"/>
  <c r="B81" i="9" s="1"/>
  <c r="G81" i="9"/>
  <c r="F81" i="9"/>
  <c r="H80" i="9"/>
  <c r="G80" i="9"/>
  <c r="F80" i="9"/>
  <c r="E80" i="9"/>
  <c r="B80" i="9"/>
  <c r="H79" i="9"/>
  <c r="G79" i="9"/>
  <c r="E79" i="9" s="1"/>
  <c r="B79" i="9" s="1"/>
  <c r="F79" i="9"/>
  <c r="H78" i="9"/>
  <c r="G78" i="9"/>
  <c r="E78" i="9" s="1"/>
  <c r="B78" i="9" s="1"/>
  <c r="F78" i="9"/>
  <c r="H77" i="9"/>
  <c r="E77" i="9" s="1"/>
  <c r="B77" i="9" s="1"/>
  <c r="G77" i="9"/>
  <c r="F77" i="9"/>
  <c r="H76" i="9"/>
  <c r="E76" i="9" s="1"/>
  <c r="B76" i="9" s="1"/>
  <c r="G76" i="9"/>
  <c r="F76" i="9"/>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E69" i="9"/>
  <c r="B69" i="9" s="1"/>
  <c r="H68" i="9"/>
  <c r="G68" i="9"/>
  <c r="E68" i="9" s="1"/>
  <c r="B68" i="9" s="1"/>
  <c r="F68" i="9"/>
  <c r="H67" i="9"/>
  <c r="G67" i="9"/>
  <c r="F67" i="9"/>
  <c r="E67" i="9"/>
  <c r="B67" i="9" s="1"/>
  <c r="H66" i="9"/>
  <c r="G66" i="9"/>
  <c r="E66" i="9" s="1"/>
  <c r="B66" i="9" s="1"/>
  <c r="F66" i="9"/>
  <c r="H65" i="9"/>
  <c r="G65" i="9"/>
  <c r="E65" i="9" s="1"/>
  <c r="B65" i="9" s="1"/>
  <c r="F65" i="9"/>
  <c r="H64" i="9"/>
  <c r="G64" i="9"/>
  <c r="F64" i="9"/>
  <c r="E64" i="9"/>
  <c r="B64" i="9"/>
  <c r="H63" i="9"/>
  <c r="G63" i="9"/>
  <c r="E63" i="9" s="1"/>
  <c r="B63" i="9" s="1"/>
  <c r="F63" i="9"/>
  <c r="H62" i="9"/>
  <c r="G62" i="9"/>
  <c r="E62" i="9" s="1"/>
  <c r="B62" i="9" s="1"/>
  <c r="F62" i="9"/>
  <c r="H61" i="9"/>
  <c r="G61" i="9"/>
  <c r="F61" i="9"/>
  <c r="E61" i="9"/>
  <c r="B61" i="9" s="1"/>
  <c r="H60" i="9"/>
  <c r="G60" i="9"/>
  <c r="E60" i="9" s="1"/>
  <c r="B60" i="9" s="1"/>
  <c r="F60" i="9"/>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G53" i="9"/>
  <c r="F53" i="9"/>
  <c r="E53" i="9"/>
  <c r="B53" i="9"/>
  <c r="H52" i="9"/>
  <c r="G52" i="9"/>
  <c r="E52" i="9" s="1"/>
  <c r="B52" i="9" s="1"/>
  <c r="F52" i="9"/>
  <c r="H51" i="9"/>
  <c r="G51" i="9"/>
  <c r="F51" i="9"/>
  <c r="E51" i="9"/>
  <c r="B51" i="9" s="1"/>
  <c r="H50" i="9"/>
  <c r="G50" i="9"/>
  <c r="E50" i="9" s="1"/>
  <c r="B50" i="9" s="1"/>
  <c r="F50" i="9"/>
  <c r="H49" i="9"/>
  <c r="G49" i="9"/>
  <c r="E49" i="9" s="1"/>
  <c r="B49" i="9" s="1"/>
  <c r="F49" i="9"/>
  <c r="H48" i="9"/>
  <c r="G48" i="9"/>
  <c r="F48" i="9"/>
  <c r="E48" i="9"/>
  <c r="B48" i="9"/>
  <c r="H47" i="9"/>
  <c r="G47" i="9"/>
  <c r="E47" i="9" s="1"/>
  <c r="B47" i="9" s="1"/>
  <c r="F47" i="9"/>
  <c r="H46" i="9"/>
  <c r="G46" i="9"/>
  <c r="E46" i="9" s="1"/>
  <c r="B46" i="9" s="1"/>
  <c r="F46" i="9"/>
  <c r="H45" i="9"/>
  <c r="G45" i="9"/>
  <c r="E45" i="9" s="1"/>
  <c r="B45" i="9" s="1"/>
  <c r="F45" i="9"/>
  <c r="H44" i="9"/>
  <c r="G44" i="9"/>
  <c r="E44" i="9" s="1"/>
  <c r="B44" i="9" s="1"/>
  <c r="F44" i="9"/>
  <c r="H43" i="9"/>
  <c r="G43" i="9"/>
  <c r="E43" i="9" s="1"/>
  <c r="B43" i="9" s="1"/>
  <c r="F43" i="9"/>
  <c r="H42" i="9"/>
  <c r="G42" i="9"/>
  <c r="E42" i="9" s="1"/>
  <c r="B42" i="9" s="1"/>
  <c r="F42" i="9"/>
  <c r="H41" i="9"/>
  <c r="G41" i="9"/>
  <c r="F41" i="9"/>
  <c r="E41" i="9"/>
  <c r="B41" i="9" s="1"/>
  <c r="H40" i="9"/>
  <c r="G40" i="9"/>
  <c r="F40" i="9"/>
  <c r="E40" i="9"/>
  <c r="B40" i="9" s="1"/>
  <c r="H39" i="9"/>
  <c r="G39" i="9"/>
  <c r="E39" i="9" s="1"/>
  <c r="B39" i="9" s="1"/>
  <c r="F39" i="9"/>
  <c r="H38" i="9"/>
  <c r="G38" i="9"/>
  <c r="E38" i="9" s="1"/>
  <c r="B38" i="9" s="1"/>
  <c r="F38" i="9"/>
  <c r="H37" i="9"/>
  <c r="G37" i="9"/>
  <c r="F37" i="9"/>
  <c r="E37" i="9"/>
  <c r="B37" i="9"/>
  <c r="H36" i="9"/>
  <c r="G36" i="9"/>
  <c r="E36" i="9" s="1"/>
  <c r="B36" i="9" s="1"/>
  <c r="F36" i="9"/>
  <c r="H35" i="9"/>
  <c r="G35" i="9"/>
  <c r="F35" i="9"/>
  <c r="E35" i="9"/>
  <c r="B35" i="9" s="1"/>
  <c r="H34" i="9"/>
  <c r="E34" i="9" s="1"/>
  <c r="B34" i="9" s="1"/>
  <c r="G34" i="9"/>
  <c r="F34" i="9"/>
  <c r="H33" i="9"/>
  <c r="G33" i="9"/>
  <c r="E33" i="9" s="1"/>
  <c r="B33" i="9" s="1"/>
  <c r="F33" i="9"/>
  <c r="H32" i="9"/>
  <c r="G32" i="9"/>
  <c r="F32" i="9"/>
  <c r="H31" i="9"/>
  <c r="G31" i="9"/>
  <c r="F31" i="9"/>
  <c r="H30" i="9"/>
  <c r="G30" i="9"/>
  <c r="F30" i="9"/>
  <c r="H29" i="9"/>
  <c r="G29" i="9"/>
  <c r="E29" i="9" s="1"/>
  <c r="B29" i="9" s="1"/>
  <c r="F29" i="9"/>
  <c r="H28" i="9"/>
  <c r="G28" i="9"/>
  <c r="E28" i="9" s="1"/>
  <c r="B28" i="9" s="1"/>
  <c r="F28" i="9"/>
  <c r="H27" i="9"/>
  <c r="G27" i="9"/>
  <c r="F27" i="9"/>
  <c r="H26" i="9"/>
  <c r="G26" i="9"/>
  <c r="F26" i="9"/>
  <c r="E26" i="9"/>
  <c r="B26" i="9" s="1"/>
  <c r="H25" i="9"/>
  <c r="G25" i="9"/>
  <c r="F25" i="9"/>
  <c r="E25" i="9"/>
  <c r="B25" i="9" s="1"/>
  <c r="H24" i="9"/>
  <c r="G24" i="9"/>
  <c r="F24" i="9"/>
  <c r="E24" i="9"/>
  <c r="B24" i="9" s="1"/>
  <c r="H23" i="9"/>
  <c r="G23" i="9"/>
  <c r="F23" i="9"/>
  <c r="H22" i="9"/>
  <c r="G22" i="9"/>
  <c r="E22" i="9" s="1"/>
  <c r="B22" i="9" s="1"/>
  <c r="F22" i="9"/>
  <c r="F21" i="9"/>
  <c r="F4" i="9"/>
  <c r="O3" i="9"/>
  <c r="G275" i="9" s="1"/>
  <c r="I3" i="9"/>
  <c r="H3" i="9"/>
  <c r="G3" i="9"/>
  <c r="D101" i="8"/>
  <c r="D95" i="8"/>
  <c r="D90" i="8"/>
  <c r="D85" i="8"/>
  <c r="D80" i="8"/>
  <c r="D75" i="8"/>
  <c r="D70" i="8"/>
  <c r="D65" i="8"/>
  <c r="D60" i="8"/>
  <c r="C1535" i="1" s="1"/>
  <c r="H1535" i="1" s="1"/>
  <c r="D55" i="8"/>
  <c r="C1530" i="1" s="1"/>
  <c r="H1530" i="1" s="1"/>
  <c r="D50" i="8"/>
  <c r="D44" i="8"/>
  <c r="D36" i="8"/>
  <c r="C1511" i="1" s="1"/>
  <c r="H1511" i="1" s="1"/>
  <c r="D26" i="8"/>
  <c r="D24" i="8" s="1"/>
  <c r="D18" i="8"/>
  <c r="D8" i="8"/>
  <c r="D6" i="8" s="1"/>
  <c r="C1481" i="1" s="1"/>
  <c r="H1481" i="1" s="1"/>
  <c r="E44" i="7"/>
  <c r="D44" i="7"/>
  <c r="E39" i="7"/>
  <c r="E38" i="7" s="1"/>
  <c r="D39" i="7"/>
  <c r="D38" i="7"/>
  <c r="H31" i="3" s="1"/>
  <c r="E30" i="7"/>
  <c r="D30" i="7"/>
  <c r="E23" i="7"/>
  <c r="D23" i="7"/>
  <c r="D22" i="7" s="1"/>
  <c r="E22" i="7"/>
  <c r="E14" i="7"/>
  <c r="D14" i="7"/>
  <c r="E7" i="7"/>
  <c r="E6" i="7" s="1"/>
  <c r="D7" i="7"/>
  <c r="D6" i="7" s="1"/>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82" i="6"/>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D250" i="5"/>
  <c r="F250" i="5" s="1"/>
  <c r="F249" i="5"/>
  <c r="F248" i="5"/>
  <c r="F247" i="5"/>
  <c r="E246" i="5"/>
  <c r="D246" i="5"/>
  <c r="D245" i="5"/>
  <c r="F244" i="5"/>
  <c r="F243" i="5"/>
  <c r="E242" i="5"/>
  <c r="D242" i="5"/>
  <c r="F242" i="5" s="1"/>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E176" i="5" s="1"/>
  <c r="D207" i="5"/>
  <c r="F207" i="5" s="1"/>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E142" i="5"/>
  <c r="D142" i="5"/>
  <c r="F142" i="5" s="1"/>
  <c r="F141" i="5"/>
  <c r="F140" i="5"/>
  <c r="F139" i="5"/>
  <c r="F138" i="5"/>
  <c r="F137" i="5"/>
  <c r="F136" i="5"/>
  <c r="E135" i="5"/>
  <c r="D135" i="5"/>
  <c r="E134" i="5"/>
  <c r="D1112" i="1"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D79" i="5"/>
  <c r="E78" i="5"/>
  <c r="D1056" i="1" s="1"/>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E12" i="5" s="1"/>
  <c r="D990" i="1" s="1"/>
  <c r="D13"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3" i="9" s="1"/>
  <c r="D603" i="4"/>
  <c r="G143" i="9" s="1"/>
  <c r="F602" i="4"/>
  <c r="F601" i="4"/>
  <c r="F600" i="4"/>
  <c r="E599" i="4"/>
  <c r="D599" i="4"/>
  <c r="F598" i="4"/>
  <c r="F597" i="4"/>
  <c r="F596" i="4"/>
  <c r="F595" i="4"/>
  <c r="E594" i="4"/>
  <c r="E593" i="4" s="1"/>
  <c r="D587" i="1" s="1"/>
  <c r="D594" i="4"/>
  <c r="F594" i="4" s="1"/>
  <c r="F592" i="4"/>
  <c r="F591" i="4"/>
  <c r="E590" i="4"/>
  <c r="D590" i="4"/>
  <c r="F590" i="4" s="1"/>
  <c r="F589" i="4"/>
  <c r="F588" i="4"/>
  <c r="E587" i="4"/>
  <c r="E580" i="4" s="1"/>
  <c r="D587" i="4"/>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1" i="1"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E515" i="4" s="1"/>
  <c r="D509" i="1" s="1"/>
  <c r="D525" i="4"/>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E417" i="4"/>
  <c r="D417" i="4"/>
  <c r="D644" i="4" s="1"/>
  <c r="F644" i="4"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E350" i="4" s="1"/>
  <c r="D352" i="4"/>
  <c r="F352" i="4" s="1"/>
  <c r="F349" i="4"/>
  <c r="E348" i="4"/>
  <c r="D348" i="4"/>
  <c r="F348" i="4" s="1"/>
  <c r="F347" i="4"/>
  <c r="F346" i="4"/>
  <c r="E345" i="4"/>
  <c r="D345" i="4"/>
  <c r="F345" i="4" s="1"/>
  <c r="E344" i="4"/>
  <c r="D344" i="4"/>
  <c r="F344" i="4" s="1"/>
  <c r="F343" i="4"/>
  <c r="F342" i="4"/>
  <c r="F341" i="4"/>
  <c r="F340" i="4"/>
  <c r="E339" i="4"/>
  <c r="D339" i="4"/>
  <c r="F339" i="4" s="1"/>
  <c r="F338" i="4"/>
  <c r="F337" i="4"/>
  <c r="E336" i="4"/>
  <c r="E311" i="4"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E163" i="4" s="1"/>
  <c r="D169" i="4"/>
  <c r="D163" i="4" s="1"/>
  <c r="F163" i="4" s="1"/>
  <c r="F168" i="4"/>
  <c r="F167" i="4"/>
  <c r="F166" i="4"/>
  <c r="F165"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7" i="4"/>
  <c r="F126" i="4"/>
  <c r="E125" i="4"/>
  <c r="D125" i="4"/>
  <c r="E124" i="4"/>
  <c r="F123" i="4"/>
  <c r="F122" i="4"/>
  <c r="F121" i="4"/>
  <c r="E120" i="4"/>
  <c r="E106" i="4" s="1"/>
  <c r="D102" i="1" s="1"/>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E50" i="4" s="1"/>
  <c r="D54" i="4"/>
  <c r="F54" i="4" s="1"/>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E7" i="4"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4" i="1"/>
  <c r="H1534" i="1" s="1"/>
  <c r="C1533" i="1"/>
  <c r="H1533" i="1" s="1"/>
  <c r="C1532" i="1"/>
  <c r="H1532" i="1" s="1"/>
  <c r="C1531" i="1"/>
  <c r="H1531"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D1477" i="1"/>
  <c r="C1477" i="1"/>
  <c r="D1476" i="1"/>
  <c r="C1476" i="1"/>
  <c r="J1476" i="1" s="1"/>
  <c r="D1475" i="1"/>
  <c r="C1475" i="1"/>
  <c r="D1474" i="1"/>
  <c r="C1474" i="1"/>
  <c r="D1473" i="1"/>
  <c r="C1473" i="1"/>
  <c r="D1472" i="1"/>
  <c r="C1472" i="1"/>
  <c r="J1472" i="1" s="1"/>
  <c r="D1471" i="1"/>
  <c r="C1471" i="1"/>
  <c r="J1471" i="1" s="1"/>
  <c r="D1470" i="1"/>
  <c r="C1470" i="1"/>
  <c r="C1469" i="1"/>
  <c r="D1468" i="1"/>
  <c r="C1468" i="1"/>
  <c r="J1468" i="1" s="1"/>
  <c r="D1467" i="1"/>
  <c r="C1467" i="1"/>
  <c r="D1466" i="1"/>
  <c r="C1466" i="1"/>
  <c r="D1465" i="1"/>
  <c r="C1465" i="1"/>
  <c r="D1464" i="1"/>
  <c r="C1464" i="1"/>
  <c r="J1464" i="1" s="1"/>
  <c r="D1463" i="1"/>
  <c r="C1463" i="1"/>
  <c r="J1463" i="1" s="1"/>
  <c r="D1462" i="1"/>
  <c r="C1462" i="1"/>
  <c r="D1461" i="1"/>
  <c r="C1461" i="1"/>
  <c r="D1460" i="1"/>
  <c r="C1460" i="1"/>
  <c r="J1460" i="1" s="1"/>
  <c r="D1459" i="1"/>
  <c r="C1459" i="1"/>
  <c r="D1458" i="1"/>
  <c r="C1458" i="1"/>
  <c r="D1457" i="1"/>
  <c r="C1457" i="1"/>
  <c r="D1456" i="1"/>
  <c r="C1456" i="1"/>
  <c r="J1456" i="1" s="1"/>
  <c r="D1455" i="1"/>
  <c r="C1455" i="1"/>
  <c r="J1455" i="1" s="1"/>
  <c r="D1454" i="1"/>
  <c r="C1454" i="1"/>
  <c r="D1452" i="1"/>
  <c r="C1452" i="1"/>
  <c r="J1452" i="1" s="1"/>
  <c r="D1451" i="1"/>
  <c r="C1451" i="1"/>
  <c r="D1450" i="1"/>
  <c r="C1450" i="1"/>
  <c r="D1449" i="1"/>
  <c r="C1449" i="1"/>
  <c r="D1448" i="1"/>
  <c r="C1448" i="1"/>
  <c r="J1448" i="1" s="1"/>
  <c r="D1447" i="1"/>
  <c r="C1447" i="1"/>
  <c r="J1447" i="1" s="1"/>
  <c r="D1446" i="1"/>
  <c r="C1446" i="1"/>
  <c r="D1445" i="1"/>
  <c r="C1445" i="1"/>
  <c r="D1444" i="1"/>
  <c r="C1444" i="1"/>
  <c r="J1444" i="1" s="1"/>
  <c r="D1443" i="1"/>
  <c r="C1443" i="1"/>
  <c r="D1442" i="1"/>
  <c r="C1442" i="1"/>
  <c r="D1441" i="1"/>
  <c r="C1441" i="1"/>
  <c r="D1440" i="1"/>
  <c r="C1440" i="1"/>
  <c r="J1440" i="1" s="1"/>
  <c r="D1439" i="1"/>
  <c r="C1439" i="1"/>
  <c r="D1438" i="1"/>
  <c r="C1438" i="1"/>
  <c r="D1434" i="1"/>
  <c r="C1434" i="1"/>
  <c r="H1434" i="1" s="1"/>
  <c r="D1433" i="1"/>
  <c r="C1433" i="1"/>
  <c r="H1433" i="1" s="1"/>
  <c r="D1432" i="1"/>
  <c r="C1432" i="1"/>
  <c r="D1431" i="1"/>
  <c r="C1431" i="1"/>
  <c r="H1431" i="1" s="1"/>
  <c r="D1430" i="1"/>
  <c r="C1430" i="1"/>
  <c r="D1429" i="1"/>
  <c r="C1429" i="1"/>
  <c r="D1428" i="1"/>
  <c r="C1428" i="1"/>
  <c r="D1427" i="1"/>
  <c r="C1427" i="1"/>
  <c r="H1427" i="1" s="1"/>
  <c r="D1426" i="1"/>
  <c r="C1426" i="1"/>
  <c r="H1426" i="1" s="1"/>
  <c r="D1425" i="1"/>
  <c r="C1425" i="1"/>
  <c r="H1425" i="1" s="1"/>
  <c r="D1424" i="1"/>
  <c r="C1424" i="1"/>
  <c r="D1422" i="1"/>
  <c r="C1422" i="1"/>
  <c r="H1422" i="1" s="1"/>
  <c r="D1421" i="1"/>
  <c r="C1421" i="1"/>
  <c r="D1420" i="1"/>
  <c r="C1420" i="1"/>
  <c r="D1419" i="1"/>
  <c r="C1419" i="1"/>
  <c r="H1419" i="1" s="1"/>
  <c r="D1418" i="1"/>
  <c r="C1418" i="1"/>
  <c r="H1418" i="1" s="1"/>
  <c r="D1417" i="1"/>
  <c r="C1417" i="1"/>
  <c r="H1417" i="1" s="1"/>
  <c r="D1416" i="1"/>
  <c r="C1416" i="1"/>
  <c r="D1415" i="1"/>
  <c r="C1415" i="1"/>
  <c r="H1415" i="1" s="1"/>
  <c r="D1414" i="1"/>
  <c r="C1414" i="1"/>
  <c r="H1414" i="1" s="1"/>
  <c r="D1413" i="1"/>
  <c r="C1413" i="1"/>
  <c r="D1412" i="1"/>
  <c r="C1412" i="1"/>
  <c r="H1412" i="1" s="1"/>
  <c r="D1411" i="1"/>
  <c r="C1411" i="1"/>
  <c r="H1411" i="1" s="1"/>
  <c r="D1410" i="1"/>
  <c r="C1410" i="1"/>
  <c r="H1410" i="1" s="1"/>
  <c r="C1409" i="1"/>
  <c r="D1407" i="1"/>
  <c r="C1407" i="1"/>
  <c r="H1407" i="1" s="1"/>
  <c r="D1406" i="1"/>
  <c r="C1406" i="1"/>
  <c r="D1405" i="1"/>
  <c r="C1405" i="1"/>
  <c r="D1404" i="1"/>
  <c r="C1404" i="1"/>
  <c r="H1404" i="1" s="1"/>
  <c r="D1403" i="1"/>
  <c r="C1403" i="1"/>
  <c r="H1403" i="1" s="1"/>
  <c r="D1402" i="1"/>
  <c r="C1402" i="1"/>
  <c r="H1402" i="1" s="1"/>
  <c r="C1401" i="1"/>
  <c r="H1401" i="1" s="1"/>
  <c r="D1400" i="1"/>
  <c r="C1400" i="1"/>
  <c r="H1400" i="1" s="1"/>
  <c r="D1399" i="1"/>
  <c r="C1399" i="1"/>
  <c r="H1399" i="1" s="1"/>
  <c r="D1398" i="1"/>
  <c r="C1398" i="1"/>
  <c r="H1398" i="1" s="1"/>
  <c r="D1397" i="1"/>
  <c r="C1397" i="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D1387" i="1"/>
  <c r="C1387" i="1"/>
  <c r="H1387" i="1" s="1"/>
  <c r="D1386" i="1"/>
  <c r="C1386" i="1"/>
  <c r="H1386" i="1" s="1"/>
  <c r="D1385" i="1"/>
  <c r="C1385" i="1"/>
  <c r="H1385" i="1" s="1"/>
  <c r="D1384" i="1"/>
  <c r="C1384" i="1"/>
  <c r="H1384" i="1" s="1"/>
  <c r="D1382" i="1"/>
  <c r="C1382" i="1"/>
  <c r="D1381" i="1"/>
  <c r="C1381" i="1"/>
  <c r="D1380" i="1"/>
  <c r="C1380" i="1"/>
  <c r="H1380" i="1" s="1"/>
  <c r="D1379" i="1"/>
  <c r="C1379" i="1"/>
  <c r="H1379" i="1" s="1"/>
  <c r="D1378" i="1"/>
  <c r="C1378" i="1"/>
  <c r="H1378" i="1" s="1"/>
  <c r="D1377" i="1"/>
  <c r="C1377" i="1"/>
  <c r="H1377" i="1" s="1"/>
  <c r="D1376" i="1"/>
  <c r="D1375" i="1"/>
  <c r="C1375" i="1"/>
  <c r="H1375" i="1" s="1"/>
  <c r="D1374" i="1"/>
  <c r="C1374" i="1"/>
  <c r="H1374" i="1" s="1"/>
  <c r="D1373" i="1"/>
  <c r="C1373" i="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C1360" i="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D1347" i="1"/>
  <c r="C1347" i="1"/>
  <c r="H1347" i="1" s="1"/>
  <c r="D1346" i="1"/>
  <c r="C1346" i="1"/>
  <c r="H1346" i="1" s="1"/>
  <c r="D1345" i="1"/>
  <c r="C1345" i="1"/>
  <c r="H1345" i="1" s="1"/>
  <c r="D1344" i="1"/>
  <c r="C1344" i="1"/>
  <c r="H1344" i="1" s="1"/>
  <c r="D1343" i="1"/>
  <c r="C1343" i="1"/>
  <c r="H1343" i="1" s="1"/>
  <c r="D1342" i="1"/>
  <c r="C1342" i="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C1333" i="1"/>
  <c r="D1332" i="1"/>
  <c r="C1332" i="1"/>
  <c r="H1332" i="1" s="1"/>
  <c r="D1331" i="1"/>
  <c r="C1331" i="1"/>
  <c r="H1331" i="1" s="1"/>
  <c r="D1330" i="1"/>
  <c r="C1330" i="1"/>
  <c r="H1330"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C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C1222" i="1"/>
  <c r="D1221" i="1"/>
  <c r="C1221" i="1"/>
  <c r="H1221" i="1" s="1"/>
  <c r="D1220" i="1"/>
  <c r="C1220" i="1"/>
  <c r="H1220" i="1" s="1"/>
  <c r="C1219" i="1"/>
  <c r="D1218" i="1"/>
  <c r="C1218" i="1"/>
  <c r="H1218" i="1" s="1"/>
  <c r="D1217" i="1"/>
  <c r="C1217" i="1"/>
  <c r="H1217" i="1" s="1"/>
  <c r="D1216" i="1"/>
  <c r="C1216" i="1"/>
  <c r="H1216"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D1157" i="1"/>
  <c r="C1157" i="1"/>
  <c r="H1157" i="1" s="1"/>
  <c r="D1156" i="1"/>
  <c r="C1156" i="1"/>
  <c r="H1156" i="1" s="1"/>
  <c r="D1155" i="1"/>
  <c r="C1155" i="1"/>
  <c r="H1155"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C1084" i="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D1061" i="1"/>
  <c r="C1061" i="1"/>
  <c r="H1061" i="1" s="1"/>
  <c r="D1060" i="1"/>
  <c r="C1060" i="1"/>
  <c r="H1060" i="1" s="1"/>
  <c r="D1059" i="1"/>
  <c r="C1059" i="1"/>
  <c r="H1059" i="1" s="1"/>
  <c r="D1058" i="1"/>
  <c r="C1058" i="1"/>
  <c r="H1058" i="1" s="1"/>
  <c r="D1057" i="1"/>
  <c r="C1057" i="1"/>
  <c r="H1057"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C991"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2" i="1"/>
  <c r="C632" i="1"/>
  <c r="H632" i="1" s="1"/>
  <c r="D631" i="1"/>
  <c r="C631" i="1"/>
  <c r="D628" i="1"/>
  <c r="C628" i="1"/>
  <c r="D627" i="1"/>
  <c r="C627" i="1"/>
  <c r="D626" i="1"/>
  <c r="C626" i="1"/>
  <c r="D625" i="1"/>
  <c r="C625" i="1"/>
  <c r="D624" i="1"/>
  <c r="C624" i="1"/>
  <c r="H624" i="1" s="1"/>
  <c r="D623" i="1"/>
  <c r="C623" i="1"/>
  <c r="D622" i="1"/>
  <c r="C622" i="1"/>
  <c r="D621" i="1"/>
  <c r="C621" i="1"/>
  <c r="D620" i="1"/>
  <c r="D619" i="1"/>
  <c r="D618" i="1"/>
  <c r="C618" i="1"/>
  <c r="D617" i="1"/>
  <c r="C617" i="1"/>
  <c r="D616" i="1"/>
  <c r="C616" i="1"/>
  <c r="H616" i="1" s="1"/>
  <c r="D615" i="1"/>
  <c r="C615" i="1"/>
  <c r="D614" i="1"/>
  <c r="C614" i="1"/>
  <c r="D613" i="1"/>
  <c r="C613" i="1"/>
  <c r="D612" i="1"/>
  <c r="C612" i="1"/>
  <c r="D611" i="1"/>
  <c r="C611" i="1"/>
  <c r="D610" i="1"/>
  <c r="C610" i="1"/>
  <c r="D609" i="1"/>
  <c r="C609" i="1"/>
  <c r="D608" i="1"/>
  <c r="C608" i="1"/>
  <c r="H608" i="1" s="1"/>
  <c r="D607" i="1"/>
  <c r="C607" i="1"/>
  <c r="D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D592" i="1"/>
  <c r="C592" i="1"/>
  <c r="H592" i="1" s="1"/>
  <c r="D591" i="1"/>
  <c r="C591" i="1"/>
  <c r="D590" i="1"/>
  <c r="C590" i="1"/>
  <c r="D589" i="1"/>
  <c r="C589" i="1"/>
  <c r="D588" i="1"/>
  <c r="C588" i="1"/>
  <c r="D586" i="1"/>
  <c r="C586" i="1"/>
  <c r="D585" i="1"/>
  <c r="C585" i="1"/>
  <c r="D584" i="1"/>
  <c r="C584" i="1"/>
  <c r="D583" i="1"/>
  <c r="C583" i="1"/>
  <c r="D582" i="1"/>
  <c r="C582" i="1"/>
  <c r="D581" i="1"/>
  <c r="D580" i="1"/>
  <c r="C580" i="1"/>
  <c r="D579" i="1"/>
  <c r="C579" i="1"/>
  <c r="D578" i="1"/>
  <c r="C578" i="1"/>
  <c r="D577" i="1"/>
  <c r="C577" i="1"/>
  <c r="D576" i="1"/>
  <c r="C576" i="1"/>
  <c r="H576" i="1" s="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H560" i="1" s="1"/>
  <c r="D559" i="1"/>
  <c r="C559" i="1"/>
  <c r="D558" i="1"/>
  <c r="C558" i="1"/>
  <c r="D557" i="1"/>
  <c r="C557" i="1"/>
  <c r="D556" i="1"/>
  <c r="C556" i="1"/>
  <c r="D555" i="1"/>
  <c r="C555" i="1"/>
  <c r="D554" i="1"/>
  <c r="C554" i="1"/>
  <c r="D553" i="1"/>
  <c r="C553" i="1"/>
  <c r="D552" i="1"/>
  <c r="C552" i="1"/>
  <c r="H552" i="1" s="1"/>
  <c r="D551" i="1"/>
  <c r="C551" i="1"/>
  <c r="D550" i="1"/>
  <c r="C550" i="1"/>
  <c r="D549" i="1"/>
  <c r="C549" i="1"/>
  <c r="D548" i="1"/>
  <c r="C548" i="1"/>
  <c r="D547" i="1"/>
  <c r="C547" i="1"/>
  <c r="D546" i="1"/>
  <c r="C546" i="1"/>
  <c r="D545" i="1"/>
  <c r="C545" i="1"/>
  <c r="D544" i="1"/>
  <c r="C544" i="1"/>
  <c r="H544" i="1" s="1"/>
  <c r="D543" i="1"/>
  <c r="C543" i="1"/>
  <c r="D542" i="1"/>
  <c r="C542" i="1"/>
  <c r="D541" i="1"/>
  <c r="C541" i="1"/>
  <c r="D540" i="1"/>
  <c r="C540" i="1"/>
  <c r="D539" i="1"/>
  <c r="C539" i="1"/>
  <c r="D538" i="1"/>
  <c r="C538" i="1"/>
  <c r="D537" i="1"/>
  <c r="C537" i="1"/>
  <c r="D536" i="1"/>
  <c r="C536" i="1"/>
  <c r="H536" i="1" s="1"/>
  <c r="D535" i="1"/>
  <c r="C535" i="1"/>
  <c r="D534" i="1"/>
  <c r="C534" i="1"/>
  <c r="D533" i="1"/>
  <c r="C533" i="1"/>
  <c r="D532" i="1"/>
  <c r="C532" i="1"/>
  <c r="D531" i="1"/>
  <c r="C531" i="1"/>
  <c r="D530" i="1"/>
  <c r="C530" i="1"/>
  <c r="D529" i="1"/>
  <c r="C529" i="1"/>
  <c r="D528" i="1"/>
  <c r="C528" i="1"/>
  <c r="H528" i="1" s="1"/>
  <c r="D527" i="1"/>
  <c r="C527" i="1"/>
  <c r="D526" i="1"/>
  <c r="C526" i="1"/>
  <c r="D525" i="1"/>
  <c r="C525" i="1"/>
  <c r="D524" i="1"/>
  <c r="C524" i="1"/>
  <c r="D521" i="1"/>
  <c r="C521" i="1"/>
  <c r="D520" i="1"/>
  <c r="C520" i="1"/>
  <c r="H520" i="1" s="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H504" i="1" s="1"/>
  <c r="D503" i="1"/>
  <c r="C503" i="1"/>
  <c r="D502" i="1"/>
  <c r="C502" i="1"/>
  <c r="D501" i="1"/>
  <c r="C501" i="1"/>
  <c r="D500" i="1"/>
  <c r="C500" i="1"/>
  <c r="D499" i="1"/>
  <c r="C499" i="1"/>
  <c r="D498" i="1"/>
  <c r="C498" i="1"/>
  <c r="D497" i="1"/>
  <c r="C497" i="1"/>
  <c r="D496" i="1"/>
  <c r="C496" i="1"/>
  <c r="H496" i="1" s="1"/>
  <c r="D495" i="1"/>
  <c r="C495" i="1"/>
  <c r="D494" i="1"/>
  <c r="C494" i="1"/>
  <c r="D493" i="1"/>
  <c r="C493" i="1"/>
  <c r="D492" i="1"/>
  <c r="C492" i="1"/>
  <c r="D491" i="1"/>
  <c r="C491" i="1"/>
  <c r="D490" i="1"/>
  <c r="C490" i="1"/>
  <c r="D489" i="1"/>
  <c r="C489" i="1"/>
  <c r="D488" i="1"/>
  <c r="C488" i="1"/>
  <c r="H488" i="1" s="1"/>
  <c r="D487" i="1"/>
  <c r="C487" i="1"/>
  <c r="D486" i="1"/>
  <c r="C486" i="1"/>
  <c r="D485" i="1"/>
  <c r="C485" i="1"/>
  <c r="D484" i="1"/>
  <c r="C484" i="1"/>
  <c r="D483" i="1"/>
  <c r="C483" i="1"/>
  <c r="D482" i="1"/>
  <c r="C482" i="1"/>
  <c r="D481" i="1"/>
  <c r="C481" i="1"/>
  <c r="D480" i="1"/>
  <c r="C480" i="1"/>
  <c r="H480" i="1" s="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H464" i="1" s="1"/>
  <c r="D463" i="1"/>
  <c r="C463" i="1"/>
  <c r="D462" i="1"/>
  <c r="C462" i="1"/>
  <c r="D461" i="1"/>
  <c r="C461" i="1"/>
  <c r="D460" i="1"/>
  <c r="C460" i="1"/>
  <c r="D459" i="1"/>
  <c r="C459" i="1"/>
  <c r="D458" i="1"/>
  <c r="C458" i="1"/>
  <c r="D457" i="1"/>
  <c r="D456" i="1"/>
  <c r="C456" i="1"/>
  <c r="H456" i="1" s="1"/>
  <c r="D455" i="1"/>
  <c r="C455" i="1"/>
  <c r="D454" i="1"/>
  <c r="C454" i="1"/>
  <c r="D453" i="1"/>
  <c r="D452" i="1"/>
  <c r="C452" i="1"/>
  <c r="D451" i="1"/>
  <c r="C451" i="1"/>
  <c r="D450" i="1"/>
  <c r="C450" i="1"/>
  <c r="D449" i="1"/>
  <c r="C449" i="1"/>
  <c r="D448" i="1"/>
  <c r="C448" i="1"/>
  <c r="H448" i="1" s="1"/>
  <c r="D447" i="1"/>
  <c r="C447" i="1"/>
  <c r="D446" i="1"/>
  <c r="C446" i="1"/>
  <c r="D445" i="1"/>
  <c r="C445" i="1"/>
  <c r="D444" i="1"/>
  <c r="C444" i="1"/>
  <c r="D443" i="1"/>
  <c r="C443" i="1"/>
  <c r="D442" i="1"/>
  <c r="C442" i="1"/>
  <c r="D441" i="1"/>
  <c r="C441" i="1"/>
  <c r="D440" i="1"/>
  <c r="C440" i="1"/>
  <c r="H440" i="1" s="1"/>
  <c r="D439" i="1"/>
  <c r="C439" i="1"/>
  <c r="D438" i="1"/>
  <c r="C438" i="1"/>
  <c r="D437" i="1"/>
  <c r="C437" i="1"/>
  <c r="D436" i="1"/>
  <c r="C436" i="1"/>
  <c r="D435" i="1"/>
  <c r="C435" i="1"/>
  <c r="D434" i="1"/>
  <c r="C434" i="1"/>
  <c r="D433" i="1"/>
  <c r="C433" i="1"/>
  <c r="D432" i="1"/>
  <c r="C432" i="1"/>
  <c r="H432" i="1" s="1"/>
  <c r="D431" i="1"/>
  <c r="C431" i="1"/>
  <c r="D430" i="1"/>
  <c r="C430" i="1"/>
  <c r="D429" i="1"/>
  <c r="C429" i="1"/>
  <c r="D428" i="1"/>
  <c r="C428" i="1"/>
  <c r="D427" i="1"/>
  <c r="C427" i="1"/>
  <c r="D426" i="1"/>
  <c r="C426" i="1"/>
  <c r="D425" i="1"/>
  <c r="C425" i="1"/>
  <c r="D424" i="1"/>
  <c r="C424" i="1"/>
  <c r="H424" i="1" s="1"/>
  <c r="D423" i="1"/>
  <c r="C423" i="1"/>
  <c r="D422" i="1"/>
  <c r="C422" i="1"/>
  <c r="D421" i="1"/>
  <c r="C421" i="1"/>
  <c r="D420" i="1"/>
  <c r="C420" i="1"/>
  <c r="D419" i="1"/>
  <c r="C419" i="1"/>
  <c r="D418" i="1"/>
  <c r="C418" i="1"/>
  <c r="D417" i="1"/>
  <c r="C417" i="1"/>
  <c r="D416" i="1"/>
  <c r="C416" i="1"/>
  <c r="H416" i="1" s="1"/>
  <c r="D415" i="1"/>
  <c r="D413" i="1"/>
  <c r="C413" i="1"/>
  <c r="D412" i="1"/>
  <c r="C412" i="1"/>
  <c r="D411" i="1"/>
  <c r="C411" i="1"/>
  <c r="D406" i="1"/>
  <c r="C406" i="1"/>
  <c r="D405" i="1"/>
  <c r="C405" i="1"/>
  <c r="D404" i="1"/>
  <c r="C404" i="1"/>
  <c r="H404" i="1" s="1"/>
  <c r="D401" i="1"/>
  <c r="C401" i="1"/>
  <c r="D400" i="1"/>
  <c r="C400" i="1"/>
  <c r="D399" i="1"/>
  <c r="C399" i="1"/>
  <c r="D398" i="1"/>
  <c r="C398" i="1"/>
  <c r="D397" i="1"/>
  <c r="C397" i="1"/>
  <c r="D396" i="1"/>
  <c r="C396" i="1"/>
  <c r="H396" i="1" s="1"/>
  <c r="D395" i="1"/>
  <c r="C395" i="1"/>
  <c r="D394" i="1"/>
  <c r="C394" i="1"/>
  <c r="D393" i="1"/>
  <c r="C393" i="1"/>
  <c r="D392" i="1"/>
  <c r="C392" i="1"/>
  <c r="D391" i="1"/>
  <c r="C391" i="1"/>
  <c r="D390" i="1"/>
  <c r="C390" i="1"/>
  <c r="D389" i="1"/>
  <c r="C389" i="1"/>
  <c r="D388" i="1"/>
  <c r="C388" i="1"/>
  <c r="H388" i="1" s="1"/>
  <c r="D387" i="1"/>
  <c r="C387" i="1"/>
  <c r="D386" i="1"/>
  <c r="C386" i="1"/>
  <c r="D385" i="1"/>
  <c r="C385" i="1"/>
  <c r="D384" i="1"/>
  <c r="C384" i="1"/>
  <c r="D383" i="1"/>
  <c r="C383" i="1"/>
  <c r="D382" i="1"/>
  <c r="C382" i="1"/>
  <c r="D381" i="1"/>
  <c r="C381" i="1"/>
  <c r="D380" i="1"/>
  <c r="C380" i="1"/>
  <c r="H380" i="1" s="1"/>
  <c r="D379" i="1"/>
  <c r="C379" i="1"/>
  <c r="D378" i="1"/>
  <c r="C378" i="1"/>
  <c r="D377" i="1"/>
  <c r="C377" i="1"/>
  <c r="D376" i="1"/>
  <c r="C376" i="1"/>
  <c r="D375" i="1"/>
  <c r="C375" i="1"/>
  <c r="D374" i="1"/>
  <c r="C374" i="1"/>
  <c r="D373" i="1"/>
  <c r="C373" i="1"/>
  <c r="D372" i="1"/>
  <c r="C372" i="1"/>
  <c r="H372" i="1" s="1"/>
  <c r="D371" i="1"/>
  <c r="C371" i="1"/>
  <c r="D370" i="1"/>
  <c r="C370" i="1"/>
  <c r="D369" i="1"/>
  <c r="C369" i="1"/>
  <c r="D368" i="1"/>
  <c r="C368" i="1"/>
  <c r="H368" i="1" s="1"/>
  <c r="D367" i="1"/>
  <c r="C367" i="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C165" i="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32" i="9" l="1"/>
  <c r="B32" i="9" s="1"/>
  <c r="F215" i="9"/>
  <c r="B215" i="9" s="1"/>
  <c r="E286" i="9"/>
  <c r="B286" i="9" s="1"/>
  <c r="E293" i="9"/>
  <c r="B293" i="9" s="1"/>
  <c r="E294" i="9"/>
  <c r="B294" i="9" s="1"/>
  <c r="E300" i="9"/>
  <c r="B300" i="9" s="1"/>
  <c r="E27" i="9"/>
  <c r="B27" i="9" s="1"/>
  <c r="E296" i="9"/>
  <c r="B296" i="9" s="1"/>
  <c r="E301" i="9"/>
  <c r="B301" i="9" s="1"/>
  <c r="D991" i="1"/>
  <c r="H991" i="1" s="1"/>
  <c r="F12" i="5"/>
  <c r="F13" i="5"/>
  <c r="H1222" i="1"/>
  <c r="E245" i="5"/>
  <c r="D1222" i="1" s="1"/>
  <c r="E282" i="9"/>
  <c r="B282" i="9" s="1"/>
  <c r="J1439" i="1"/>
  <c r="E643" i="4"/>
  <c r="D637" i="1" s="1"/>
  <c r="E31" i="9"/>
  <c r="B31" i="9" s="1"/>
  <c r="H668" i="1"/>
  <c r="E30" i="9"/>
  <c r="B30" i="9" s="1"/>
  <c r="E23" i="9"/>
  <c r="B23" i="9" s="1"/>
  <c r="E275" i="9"/>
  <c r="I27" i="3"/>
  <c r="D1408" i="1"/>
  <c r="H1409" i="1"/>
  <c r="D1409" i="1"/>
  <c r="F115" i="6"/>
  <c r="D49" i="8"/>
  <c r="D43" i="8" s="1"/>
  <c r="D1153" i="1"/>
  <c r="I22" i="3"/>
  <c r="E298" i="4"/>
  <c r="E7" i="5"/>
  <c r="E263" i="4"/>
  <c r="D259" i="1" s="1"/>
  <c r="B216" i="9"/>
  <c r="B230" i="9"/>
  <c r="B243" i="9"/>
  <c r="B270" i="9"/>
  <c r="H1430" i="1"/>
  <c r="D1047" i="1"/>
  <c r="G310" i="9"/>
  <c r="E310" i="9" s="1"/>
  <c r="B310" i="9" s="1"/>
  <c r="C1167" i="1"/>
  <c r="H1167" i="1" s="1"/>
  <c r="B239" i="9"/>
  <c r="H600" i="1"/>
  <c r="F94" i="6"/>
  <c r="C1388" i="1"/>
  <c r="H1388" i="1" s="1"/>
  <c r="F304" i="4"/>
  <c r="D299" i="4"/>
  <c r="F599" i="4"/>
  <c r="C593" i="1"/>
  <c r="H593" i="1" s="1"/>
  <c r="D593" i="4"/>
  <c r="F612" i="4"/>
  <c r="C606" i="1"/>
  <c r="H606" i="1" s="1"/>
  <c r="F626" i="4"/>
  <c r="D625" i="4"/>
  <c r="C620" i="1"/>
  <c r="H620" i="1" s="1"/>
  <c r="D1388" i="1"/>
  <c r="E89" i="6"/>
  <c r="D1383" i="1" s="1"/>
  <c r="I31" i="3"/>
  <c r="D1469" i="1"/>
  <c r="B217" i="9"/>
  <c r="B249" i="9"/>
  <c r="B271" i="9"/>
  <c r="H584" i="1"/>
  <c r="H1062" i="1"/>
  <c r="H1406" i="1"/>
  <c r="F463" i="4"/>
  <c r="C457" i="1"/>
  <c r="H457" i="1" s="1"/>
  <c r="D459" i="4"/>
  <c r="D1333" i="1"/>
  <c r="E35" i="6"/>
  <c r="F107" i="4"/>
  <c r="D106" i="4"/>
  <c r="E420" i="4"/>
  <c r="F587" i="4"/>
  <c r="C581" i="1"/>
  <c r="H581" i="1" s="1"/>
  <c r="D580" i="4"/>
  <c r="H311" i="9"/>
  <c r="D1183" i="1"/>
  <c r="F54" i="6"/>
  <c r="C1348" i="1"/>
  <c r="H1348" i="1" s="1"/>
  <c r="F82" i="6"/>
  <c r="C1376" i="1"/>
  <c r="H1376" i="1" s="1"/>
  <c r="H568" i="1"/>
  <c r="F135" i="5"/>
  <c r="D134" i="5"/>
  <c r="F13" i="6"/>
  <c r="C1307" i="1"/>
  <c r="H308" i="9"/>
  <c r="D1154" i="1"/>
  <c r="D1307" i="1"/>
  <c r="G1307" i="1" s="1"/>
  <c r="E5" i="6"/>
  <c r="C1437" i="1"/>
  <c r="D5" i="7"/>
  <c r="D519" i="1"/>
  <c r="C990" i="1"/>
  <c r="H990" i="1" s="1"/>
  <c r="H1030" i="1"/>
  <c r="E529" i="4"/>
  <c r="D1084" i="1"/>
  <c r="H1084" i="1" s="1"/>
  <c r="E87" i="5"/>
  <c r="D1065" i="1" s="1"/>
  <c r="D1437" i="1"/>
  <c r="G1437" i="1" s="1"/>
  <c r="E5" i="7"/>
  <c r="H165" i="1"/>
  <c r="H221" i="1"/>
  <c r="H1158" i="1"/>
  <c r="H1166" i="1"/>
  <c r="H1382" i="1"/>
  <c r="E6" i="4"/>
  <c r="F550" i="4"/>
  <c r="D529" i="4"/>
  <c r="B223" i="9"/>
  <c r="B233" i="9"/>
  <c r="B259" i="9"/>
  <c r="D165" i="1"/>
  <c r="H512" i="1"/>
  <c r="H1065" i="1"/>
  <c r="F79" i="5"/>
  <c r="D78" i="5"/>
  <c r="D1219" i="1"/>
  <c r="E238" i="5"/>
  <c r="B214" i="9"/>
  <c r="B255" i="9"/>
  <c r="F525" i="4"/>
  <c r="C519" i="1"/>
  <c r="H519" i="1" s="1"/>
  <c r="E151" i="4"/>
  <c r="H86" i="1"/>
  <c r="E408" i="4"/>
  <c r="D403" i="1" s="1"/>
  <c r="H30" i="3"/>
  <c r="C1453" i="1"/>
  <c r="G1453" i="1" s="1"/>
  <c r="H472" i="1"/>
  <c r="H1334" i="1"/>
  <c r="H1342" i="1"/>
  <c r="I30" i="3"/>
  <c r="D1453" i="1"/>
  <c r="B265" i="9"/>
  <c r="H367" i="1"/>
  <c r="H375" i="1"/>
  <c r="H383" i="1"/>
  <c r="H391" i="1"/>
  <c r="H399" i="1"/>
  <c r="H411" i="1"/>
  <c r="H419" i="1"/>
  <c r="H427" i="1"/>
  <c r="H435" i="1"/>
  <c r="H443" i="1"/>
  <c r="H451" i="1"/>
  <c r="H459" i="1"/>
  <c r="H467" i="1"/>
  <c r="H475" i="1"/>
  <c r="H483" i="1"/>
  <c r="H491" i="1"/>
  <c r="H499" i="1"/>
  <c r="H507" i="1"/>
  <c r="H515" i="1"/>
  <c r="H531" i="1"/>
  <c r="H539" i="1"/>
  <c r="H547" i="1"/>
  <c r="H555" i="1"/>
  <c r="H563" i="1"/>
  <c r="H571" i="1"/>
  <c r="H579" i="1"/>
  <c r="H595" i="1"/>
  <c r="H603" i="1"/>
  <c r="H611" i="1"/>
  <c r="H627" i="1"/>
  <c r="J1442" i="1"/>
  <c r="J1450" i="1"/>
  <c r="J1458" i="1"/>
  <c r="J1466" i="1"/>
  <c r="J1474" i="1"/>
  <c r="F112" i="4"/>
  <c r="F125" i="4"/>
  <c r="D114" i="6"/>
  <c r="H376" i="1"/>
  <c r="H384" i="1"/>
  <c r="H392" i="1"/>
  <c r="H400" i="1"/>
  <c r="H412" i="1"/>
  <c r="H420" i="1"/>
  <c r="H428" i="1"/>
  <c r="H436" i="1"/>
  <c r="H444" i="1"/>
  <c r="H452" i="1"/>
  <c r="H460" i="1"/>
  <c r="H468" i="1"/>
  <c r="H476" i="1"/>
  <c r="H484" i="1"/>
  <c r="H492" i="1"/>
  <c r="H500" i="1"/>
  <c r="H508" i="1"/>
  <c r="H516" i="1"/>
  <c r="H524" i="1"/>
  <c r="H532" i="1"/>
  <c r="H540" i="1"/>
  <c r="H548" i="1"/>
  <c r="H556" i="1"/>
  <c r="H564" i="1"/>
  <c r="H572" i="1"/>
  <c r="H580" i="1"/>
  <c r="H588" i="1"/>
  <c r="H596" i="1"/>
  <c r="H604" i="1"/>
  <c r="H612" i="1"/>
  <c r="H628" i="1"/>
  <c r="J1443" i="1"/>
  <c r="J1451" i="1"/>
  <c r="J1459" i="1"/>
  <c r="J1467" i="1"/>
  <c r="H1475" i="1"/>
  <c r="D50" i="4"/>
  <c r="D152" i="4"/>
  <c r="F164" i="4"/>
  <c r="D311" i="4"/>
  <c r="F418" i="4"/>
  <c r="D7" i="5"/>
  <c r="F19" i="5"/>
  <c r="D238" i="5"/>
  <c r="D35" i="6"/>
  <c r="D89" i="6"/>
  <c r="H1219" i="1"/>
  <c r="H1235" i="1"/>
  <c r="D129" i="6"/>
  <c r="H369" i="1"/>
  <c r="H377" i="1"/>
  <c r="H385" i="1"/>
  <c r="H393" i="1"/>
  <c r="H401" i="1"/>
  <c r="H413" i="1"/>
  <c r="H421" i="1"/>
  <c r="H429" i="1"/>
  <c r="H437" i="1"/>
  <c r="H445" i="1"/>
  <c r="H461" i="1"/>
  <c r="H469" i="1"/>
  <c r="H477" i="1"/>
  <c r="H485" i="1"/>
  <c r="H493" i="1"/>
  <c r="H501" i="1"/>
  <c r="H517" i="1"/>
  <c r="H525" i="1"/>
  <c r="H533" i="1"/>
  <c r="H541" i="1"/>
  <c r="H549" i="1"/>
  <c r="H557" i="1"/>
  <c r="H565" i="1"/>
  <c r="H573" i="1"/>
  <c r="H589" i="1"/>
  <c r="H597" i="1"/>
  <c r="H605" i="1"/>
  <c r="H613" i="1"/>
  <c r="H621" i="1"/>
  <c r="F128" i="4"/>
  <c r="F153" i="4"/>
  <c r="D363" i="4"/>
  <c r="H1420" i="1"/>
  <c r="H1428" i="1"/>
  <c r="D351" i="4"/>
  <c r="G290" i="9"/>
  <c r="D118" i="5"/>
  <c r="H370" i="1"/>
  <c r="H378" i="1"/>
  <c r="H386" i="1"/>
  <c r="H394" i="1"/>
  <c r="H422" i="1"/>
  <c r="H430" i="1"/>
  <c r="H438" i="1"/>
  <c r="H446" i="1"/>
  <c r="H454" i="1"/>
  <c r="H462" i="1"/>
  <c r="H470" i="1"/>
  <c r="H486" i="1"/>
  <c r="H494" i="1"/>
  <c r="H502" i="1"/>
  <c r="H510" i="1"/>
  <c r="H518" i="1"/>
  <c r="H526" i="1"/>
  <c r="H534" i="1"/>
  <c r="H542" i="1"/>
  <c r="H550" i="1"/>
  <c r="H558" i="1"/>
  <c r="H566" i="1"/>
  <c r="H582" i="1"/>
  <c r="H590" i="1"/>
  <c r="H598" i="1"/>
  <c r="H614" i="1"/>
  <c r="H622" i="1"/>
  <c r="J1445" i="1"/>
  <c r="H1461" i="1"/>
  <c r="H1469" i="1"/>
  <c r="J1477" i="1"/>
  <c r="F77" i="4"/>
  <c r="D196" i="4"/>
  <c r="F259" i="4"/>
  <c r="D421" i="4"/>
  <c r="D472" i="4"/>
  <c r="D484" i="4"/>
  <c r="H290" i="9"/>
  <c r="H1333" i="1"/>
  <c r="H1373" i="1"/>
  <c r="H1381" i="1"/>
  <c r="H1389" i="1"/>
  <c r="H1397" i="1"/>
  <c r="H1405" i="1"/>
  <c r="H1413" i="1"/>
  <c r="H1421" i="1"/>
  <c r="H1429" i="1"/>
  <c r="F210" i="4"/>
  <c r="D146" i="5"/>
  <c r="H371" i="1"/>
  <c r="H379" i="1"/>
  <c r="H387" i="1"/>
  <c r="H395" i="1"/>
  <c r="H423" i="1"/>
  <c r="H431" i="1"/>
  <c r="H439" i="1"/>
  <c r="H447" i="1"/>
  <c r="H455" i="1"/>
  <c r="H463" i="1"/>
  <c r="H471" i="1"/>
  <c r="H479" i="1"/>
  <c r="H487" i="1"/>
  <c r="H495" i="1"/>
  <c r="H503" i="1"/>
  <c r="H511" i="1"/>
  <c r="H527" i="1"/>
  <c r="H535" i="1"/>
  <c r="H543" i="1"/>
  <c r="H551" i="1"/>
  <c r="H559" i="1"/>
  <c r="H567" i="1"/>
  <c r="H575" i="1"/>
  <c r="H583" i="1"/>
  <c r="H591" i="1"/>
  <c r="H599" i="1"/>
  <c r="H607" i="1"/>
  <c r="H615" i="1"/>
  <c r="H623" i="1"/>
  <c r="H631" i="1"/>
  <c r="H1438" i="1"/>
  <c r="J1446" i="1"/>
  <c r="H1454" i="1"/>
  <c r="J1462" i="1"/>
  <c r="H1470" i="1"/>
  <c r="J1478" i="1"/>
  <c r="F169" i="4"/>
  <c r="D263" i="4"/>
  <c r="D515" i="4"/>
  <c r="D177" i="5"/>
  <c r="H373" i="1"/>
  <c r="H381" i="1"/>
  <c r="H389" i="1"/>
  <c r="H397" i="1"/>
  <c r="H405" i="1"/>
  <c r="H417" i="1"/>
  <c r="H425" i="1"/>
  <c r="H433" i="1"/>
  <c r="H441" i="1"/>
  <c r="H449" i="1"/>
  <c r="H465" i="1"/>
  <c r="H473" i="1"/>
  <c r="H481" i="1"/>
  <c r="H489" i="1"/>
  <c r="H497" i="1"/>
  <c r="H505" i="1"/>
  <c r="H513" i="1"/>
  <c r="H521" i="1"/>
  <c r="H529" i="1"/>
  <c r="H537" i="1"/>
  <c r="H545" i="1"/>
  <c r="H553" i="1"/>
  <c r="H569" i="1"/>
  <c r="H577" i="1"/>
  <c r="H585" i="1"/>
  <c r="H601" i="1"/>
  <c r="H609" i="1"/>
  <c r="H617" i="1"/>
  <c r="H625" i="1"/>
  <c r="D82" i="4"/>
  <c r="F245" i="5"/>
  <c r="B275" i="9"/>
  <c r="H1360" i="1"/>
  <c r="H1416" i="1"/>
  <c r="H1424" i="1"/>
  <c r="H1432" i="1"/>
  <c r="F188" i="4"/>
  <c r="D215" i="4"/>
  <c r="D252" i="4"/>
  <c r="D567" i="4"/>
  <c r="D69" i="5"/>
  <c r="D206" i="5"/>
  <c r="H374" i="1"/>
  <c r="H382" i="1"/>
  <c r="H390" i="1"/>
  <c r="H398" i="1"/>
  <c r="H406" i="1"/>
  <c r="H418" i="1"/>
  <c r="H426" i="1"/>
  <c r="H434" i="1"/>
  <c r="H442" i="1"/>
  <c r="H450" i="1"/>
  <c r="H458" i="1"/>
  <c r="H474" i="1"/>
  <c r="H482" i="1"/>
  <c r="H490" i="1"/>
  <c r="H498" i="1"/>
  <c r="H506" i="1"/>
  <c r="H514" i="1"/>
  <c r="H530" i="1"/>
  <c r="H538" i="1"/>
  <c r="H546" i="1"/>
  <c r="H554" i="1"/>
  <c r="H562" i="1"/>
  <c r="H570" i="1"/>
  <c r="H578" i="1"/>
  <c r="H586" i="1"/>
  <c r="H594" i="1"/>
  <c r="H602" i="1"/>
  <c r="H610" i="1"/>
  <c r="H618" i="1"/>
  <c r="H626" i="1"/>
  <c r="J1441" i="1"/>
  <c r="J1449" i="1"/>
  <c r="J1457" i="1"/>
  <c r="J1465" i="1"/>
  <c r="J1473" i="1"/>
  <c r="D7" i="4"/>
  <c r="D124" i="4"/>
  <c r="D643" i="4"/>
  <c r="E143" i="9"/>
  <c r="B143" i="9" s="1"/>
  <c r="F246" i="5"/>
  <c r="D5" i="6"/>
  <c r="E644" i="4"/>
  <c r="D638" i="1" s="1"/>
  <c r="H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H21" i="9"/>
  <c r="G21" i="9"/>
  <c r="F152" i="4"/>
  <c r="F416" i="4"/>
  <c r="F417" i="4"/>
  <c r="F603" i="4"/>
  <c r="F88" i="5"/>
  <c r="F149" i="5"/>
  <c r="F177" i="5"/>
  <c r="F190" i="5"/>
  <c r="F206" i="5"/>
  <c r="F5" i="6"/>
  <c r="D141" i="6"/>
  <c r="D42" i="8"/>
  <c r="H19" i="9"/>
  <c r="E19" i="9" s="1"/>
  <c r="B19" i="9" s="1"/>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E165" i="9" s="1"/>
  <c r="B165" i="9" s="1"/>
  <c r="G164" i="9"/>
  <c r="E164" i="9" s="1"/>
  <c r="B164" i="9" s="1"/>
  <c r="G163" i="9"/>
  <c r="E163" i="9" s="1"/>
  <c r="B163" i="9" s="1"/>
  <c r="G162" i="9"/>
  <c r="E162" i="9" s="1"/>
  <c r="B162" i="9" s="1"/>
  <c r="G161" i="9"/>
  <c r="E161" i="9" s="1"/>
  <c r="B161" i="9" s="1"/>
  <c r="I10" i="9"/>
  <c r="G638" i="1" l="1"/>
  <c r="B192" i="9"/>
  <c r="F213" i="9"/>
  <c r="B213" i="9" s="1"/>
  <c r="C1524" i="1"/>
  <c r="G990" i="1"/>
  <c r="G311" i="9"/>
  <c r="E311" i="9" s="1"/>
  <c r="B311" i="9" s="1"/>
  <c r="C1183" i="1"/>
  <c r="F421" i="4"/>
  <c r="C415" i="1"/>
  <c r="D420" i="4"/>
  <c r="F7" i="5"/>
  <c r="H20" i="3"/>
  <c r="C985" i="1"/>
  <c r="F106" i="4"/>
  <c r="C102" i="1"/>
  <c r="F472" i="4"/>
  <c r="C466" i="1"/>
  <c r="G1167" i="1"/>
  <c r="F69" i="5"/>
  <c r="D68" i="5"/>
  <c r="D6" i="5" s="1"/>
  <c r="C1047" i="1"/>
  <c r="D1215" i="1"/>
  <c r="E237" i="5"/>
  <c r="H1307" i="1"/>
  <c r="F567" i="4"/>
  <c r="C561" i="1"/>
  <c r="F146" i="5"/>
  <c r="C1124" i="1"/>
  <c r="F196" i="4"/>
  <c r="C192" i="1"/>
  <c r="F311" i="4"/>
  <c r="C306" i="1"/>
  <c r="I25" i="3"/>
  <c r="D1329" i="1"/>
  <c r="F625" i="4"/>
  <c r="C619" i="1"/>
  <c r="E68" i="5"/>
  <c r="F252" i="4"/>
  <c r="C248" i="1"/>
  <c r="F118" i="5"/>
  <c r="C1096" i="1"/>
  <c r="F78" i="5"/>
  <c r="C1056" i="1"/>
  <c r="D1436" i="1"/>
  <c r="I29" i="3"/>
  <c r="F134" i="5"/>
  <c r="C1112" i="1"/>
  <c r="E635" i="4"/>
  <c r="D629" i="1" s="1"/>
  <c r="D414" i="1"/>
  <c r="E21" i="9"/>
  <c r="B21" i="9" s="1"/>
  <c r="F215" i="4"/>
  <c r="C211" i="1"/>
  <c r="E290" i="9"/>
  <c r="B290" i="9" s="1"/>
  <c r="D151" i="4"/>
  <c r="C148" i="1"/>
  <c r="F459" i="4"/>
  <c r="C453" i="1"/>
  <c r="F484" i="4"/>
  <c r="C478" i="1"/>
  <c r="F351" i="4"/>
  <c r="D350" i="4"/>
  <c r="C346" i="1"/>
  <c r="F50" i="4"/>
  <c r="C46" i="1"/>
  <c r="F593" i="4"/>
  <c r="C587" i="1"/>
  <c r="F238" i="5"/>
  <c r="C1215" i="1"/>
  <c r="D237" i="5"/>
  <c r="C1299" i="1"/>
  <c r="H24" i="3"/>
  <c r="I35" i="3"/>
  <c r="C1518" i="1"/>
  <c r="E528" i="4"/>
  <c r="D523" i="1"/>
  <c r="E166" i="9"/>
  <c r="B166" i="9" s="1"/>
  <c r="H1453" i="1"/>
  <c r="F363" i="4"/>
  <c r="C358" i="1"/>
  <c r="F129" i="6"/>
  <c r="C1423" i="1"/>
  <c r="F299" i="4"/>
  <c r="D298" i="4"/>
  <c r="C294" i="1"/>
  <c r="I20" i="3"/>
  <c r="D985" i="1"/>
  <c r="F643" i="4"/>
  <c r="C637" i="1"/>
  <c r="G308" i="9"/>
  <c r="E308" i="9" s="1"/>
  <c r="B308" i="9" s="1"/>
  <c r="D176" i="5"/>
  <c r="C1154" i="1"/>
  <c r="F114" i="6"/>
  <c r="C1408" i="1"/>
  <c r="H27" i="3"/>
  <c r="E407" i="4"/>
  <c r="D402" i="1" s="1"/>
  <c r="D293" i="1"/>
  <c r="F124" i="4"/>
  <c r="C120" i="1"/>
  <c r="F515" i="4"/>
  <c r="C509" i="1"/>
  <c r="F529" i="4"/>
  <c r="D528" i="4"/>
  <c r="C523" i="1"/>
  <c r="G316" i="9"/>
  <c r="E316" i="9" s="1"/>
  <c r="C1436" i="1"/>
  <c r="H29" i="3"/>
  <c r="F7" i="4"/>
  <c r="D6" i="4"/>
  <c r="C3" i="1"/>
  <c r="F82" i="4"/>
  <c r="C78" i="1"/>
  <c r="F263" i="4"/>
  <c r="C259" i="1"/>
  <c r="F89" i="6"/>
  <c r="C1383" i="1"/>
  <c r="E289" i="4"/>
  <c r="D147" i="1"/>
  <c r="I17" i="3"/>
  <c r="H1437" i="1"/>
  <c r="F580" i="4"/>
  <c r="C574" i="1"/>
  <c r="F35" i="6"/>
  <c r="H25" i="3"/>
  <c r="C1329" i="1"/>
  <c r="I16" i="3"/>
  <c r="D2" i="1"/>
  <c r="E141" i="6"/>
  <c r="D1299" i="1"/>
  <c r="I24" i="3"/>
  <c r="K1451" i="9"/>
  <c r="G314" i="9"/>
  <c r="E314" i="9" s="1"/>
  <c r="B314" i="9" s="1"/>
  <c r="I34" i="3"/>
  <c r="C1517" i="1"/>
  <c r="G313" i="9"/>
  <c r="E313" i="9" s="1"/>
  <c r="H28" i="3"/>
  <c r="C1435" i="1"/>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524" i="1" l="1"/>
  <c r="G1524" i="1"/>
  <c r="C984" i="1"/>
  <c r="G278" i="9"/>
  <c r="H1047" i="1"/>
  <c r="G1047" i="1"/>
  <c r="H1383" i="1"/>
  <c r="G1383" i="1"/>
  <c r="H120" i="1"/>
  <c r="G120" i="1"/>
  <c r="H1215" i="1"/>
  <c r="G1215" i="1"/>
  <c r="D407" i="4"/>
  <c r="C293" i="1"/>
  <c r="F298" i="4"/>
  <c r="H259" i="1"/>
  <c r="G259" i="1"/>
  <c r="H587" i="1"/>
  <c r="G587" i="1"/>
  <c r="H1423" i="1"/>
  <c r="G1423" i="1"/>
  <c r="H466" i="1"/>
  <c r="G466" i="1"/>
  <c r="H78" i="1"/>
  <c r="G78" i="1"/>
  <c r="H358" i="1"/>
  <c r="G358" i="1"/>
  <c r="H1112" i="1"/>
  <c r="G1112" i="1"/>
  <c r="H102" i="1"/>
  <c r="G102" i="1"/>
  <c r="D1435" i="1"/>
  <c r="G1435" i="1" s="1"/>
  <c r="I28" i="3"/>
  <c r="H46" i="1"/>
  <c r="G46" i="1"/>
  <c r="H306" i="1"/>
  <c r="G306" i="1"/>
  <c r="H3" i="1"/>
  <c r="G3" i="1"/>
  <c r="H1408" i="1"/>
  <c r="G1408" i="1"/>
  <c r="H346" i="1"/>
  <c r="G346" i="1"/>
  <c r="H192" i="1"/>
  <c r="G192" i="1"/>
  <c r="H211" i="1"/>
  <c r="G211" i="1"/>
  <c r="H16" i="3"/>
  <c r="C2" i="1"/>
  <c r="F6" i="4"/>
  <c r="D412" i="4"/>
  <c r="F176" i="5"/>
  <c r="H22" i="3"/>
  <c r="D175" i="5"/>
  <c r="C1153" i="1"/>
  <c r="H478" i="1"/>
  <c r="G478" i="1"/>
  <c r="H1056" i="1"/>
  <c r="G1056" i="1"/>
  <c r="H509" i="1"/>
  <c r="G509" i="1"/>
  <c r="F68" i="5"/>
  <c r="H21" i="3"/>
  <c r="C1046" i="1"/>
  <c r="H985" i="1"/>
  <c r="G985" i="1"/>
  <c r="H1124" i="1"/>
  <c r="G1124" i="1"/>
  <c r="G318" i="9"/>
  <c r="E318" i="9" s="1"/>
  <c r="B318" i="9" s="1"/>
  <c r="H574" i="1"/>
  <c r="G574" i="1"/>
  <c r="H1436" i="1"/>
  <c r="G1436" i="1"/>
  <c r="E636" i="4"/>
  <c r="D630" i="1" s="1"/>
  <c r="D522" i="1"/>
  <c r="H561" i="1"/>
  <c r="G561" i="1"/>
  <c r="I21" i="3"/>
  <c r="D1046" i="1"/>
  <c r="H294" i="1"/>
  <c r="G294" i="1"/>
  <c r="H1154" i="1"/>
  <c r="G1154" i="1"/>
  <c r="B316" i="9"/>
  <c r="E315" i="9"/>
  <c r="I10" i="3" s="1"/>
  <c r="H637" i="1"/>
  <c r="G637" i="1"/>
  <c r="H1518" i="1"/>
  <c r="G1518" i="1"/>
  <c r="H453" i="1"/>
  <c r="G453" i="1"/>
  <c r="H1096" i="1"/>
  <c r="G1096" i="1"/>
  <c r="D635" i="4"/>
  <c r="C414" i="1"/>
  <c r="F420" i="4"/>
  <c r="F141" i="6"/>
  <c r="H523" i="1"/>
  <c r="G523" i="1"/>
  <c r="H415" i="1"/>
  <c r="G415" i="1"/>
  <c r="D285" i="1"/>
  <c r="E290" i="4"/>
  <c r="D286" i="1" s="1"/>
  <c r="E413" i="4"/>
  <c r="E291" i="4"/>
  <c r="D287" i="1" s="1"/>
  <c r="E6" i="5"/>
  <c r="H619" i="1"/>
  <c r="G619" i="1"/>
  <c r="H1329" i="1"/>
  <c r="G1329" i="1"/>
  <c r="D408" i="4"/>
  <c r="C345" i="1"/>
  <c r="F350" i="4"/>
  <c r="D636" i="4"/>
  <c r="C522" i="1"/>
  <c r="F528" i="4"/>
  <c r="H148" i="1"/>
  <c r="G148" i="1"/>
  <c r="H248" i="1"/>
  <c r="G248" i="1"/>
  <c r="I23" i="3"/>
  <c r="D1214" i="1"/>
  <c r="E175" i="5"/>
  <c r="D1152" i="1" s="1"/>
  <c r="H1299" i="1"/>
  <c r="G1299" i="1"/>
  <c r="D289" i="4"/>
  <c r="H17" i="3"/>
  <c r="C147" i="1"/>
  <c r="F151" i="4"/>
  <c r="H1183" i="1"/>
  <c r="G1183" i="1"/>
  <c r="F237" i="5"/>
  <c r="H23" i="3"/>
  <c r="C1214" i="1"/>
  <c r="D633" i="1"/>
  <c r="B313" i="9"/>
  <c r="E312" i="9"/>
  <c r="H1517" i="1"/>
  <c r="G1517" i="1"/>
  <c r="H11" i="3"/>
  <c r="H1435" i="1" l="1"/>
  <c r="E317" i="9"/>
  <c r="H293" i="1"/>
  <c r="G293" i="1"/>
  <c r="C285" i="1"/>
  <c r="D413" i="4"/>
  <c r="D291" i="4"/>
  <c r="F289" i="4"/>
  <c r="F407" i="4"/>
  <c r="C402" i="1"/>
  <c r="H278" i="9"/>
  <c r="E278" i="9" s="1"/>
  <c r="D984" i="1"/>
  <c r="H984" i="1" s="1"/>
  <c r="E414" i="4"/>
  <c r="D409" i="1" s="1"/>
  <c r="E640" i="4"/>
  <c r="E415" i="4"/>
  <c r="D410" i="1" s="1"/>
  <c r="D408" i="1"/>
  <c r="H414" i="1"/>
  <c r="G414" i="1"/>
  <c r="H1153" i="1"/>
  <c r="G1153" i="1"/>
  <c r="H1214" i="1"/>
  <c r="G1214" i="1"/>
  <c r="F175" i="5"/>
  <c r="C1152" i="1"/>
  <c r="H522" i="1"/>
  <c r="G522" i="1"/>
  <c r="D639" i="4"/>
  <c r="C407" i="1"/>
  <c r="D414" i="4"/>
  <c r="F412" i="4"/>
  <c r="F6" i="5"/>
  <c r="F635" i="4"/>
  <c r="C629" i="1"/>
  <c r="F636" i="4"/>
  <c r="C630" i="1"/>
  <c r="D290" i="4"/>
  <c r="H9" i="3"/>
  <c r="K3" i="9" s="1"/>
  <c r="G285" i="9"/>
  <c r="E285" i="9" s="1"/>
  <c r="B285" i="9" s="1"/>
  <c r="F408" i="4"/>
  <c r="C403" i="1"/>
  <c r="H147" i="1"/>
  <c r="G147" i="1"/>
  <c r="H345" i="1"/>
  <c r="G345" i="1"/>
  <c r="H1046" i="1"/>
  <c r="G1046" i="1"/>
  <c r="G2" i="1"/>
  <c r="H2" i="1"/>
  <c r="N3" i="9"/>
  <c r="I11" i="3"/>
  <c r="B278" i="9" l="1"/>
  <c r="E277" i="9"/>
  <c r="C286" i="1"/>
  <c r="F290" i="4"/>
  <c r="G984" i="1"/>
  <c r="H630" i="1"/>
  <c r="G630" i="1"/>
  <c r="H8" i="3"/>
  <c r="M3" i="9" s="1"/>
  <c r="H629" i="1"/>
  <c r="G629" i="1"/>
  <c r="E641" i="4"/>
  <c r="E642" i="4"/>
  <c r="D634" i="1"/>
  <c r="C409" i="1"/>
  <c r="F414" i="4"/>
  <c r="H407" i="1"/>
  <c r="G407" i="1"/>
  <c r="D641" i="4"/>
  <c r="F639" i="4"/>
  <c r="C633" i="1"/>
  <c r="H402" i="1"/>
  <c r="G402" i="1"/>
  <c r="I9" i="3"/>
  <c r="H403" i="1"/>
  <c r="G403" i="1"/>
  <c r="H1152" i="1"/>
  <c r="G1152" i="1"/>
  <c r="F291" i="4"/>
  <c r="C287" i="1"/>
  <c r="F413" i="4"/>
  <c r="C408" i="1"/>
  <c r="D640" i="4"/>
  <c r="D415" i="4"/>
  <c r="H285" i="1"/>
  <c r="G285" i="1"/>
  <c r="E646" i="4" l="1"/>
  <c r="D636" i="1"/>
  <c r="H409" i="1"/>
  <c r="G409" i="1"/>
  <c r="D635" i="1"/>
  <c r="E645" i="4"/>
  <c r="G633" i="1"/>
  <c r="H633" i="1"/>
  <c r="H286" i="1"/>
  <c r="G286" i="1"/>
  <c r="H408" i="1"/>
  <c r="G408" i="1"/>
  <c r="H287" i="1"/>
  <c r="G287" i="1"/>
  <c r="F415" i="4"/>
  <c r="C410" i="1"/>
  <c r="F641" i="4"/>
  <c r="C635" i="1"/>
  <c r="I8" i="3"/>
  <c r="F640" i="4"/>
  <c r="D642" i="4"/>
  <c r="C634" i="1"/>
  <c r="H410" i="1" l="1"/>
  <c r="G410" i="1"/>
  <c r="G634" i="1"/>
  <c r="H634" i="1"/>
  <c r="D646" i="4"/>
  <c r="F642" i="4"/>
  <c r="C636" i="1"/>
  <c r="G276" i="9"/>
  <c r="E276" i="9" s="1"/>
  <c r="B276" i="9" s="1"/>
  <c r="D639" i="1"/>
  <c r="I18" i="3"/>
  <c r="H635" i="1"/>
  <c r="G635" i="1"/>
  <c r="D645" i="4"/>
  <c r="I19" i="3"/>
  <c r="D640" i="1"/>
  <c r="F645" i="4" l="1"/>
  <c r="H18" i="3"/>
  <c r="C639" i="1"/>
  <c r="H7" i="3"/>
  <c r="J3" i="9" s="1"/>
  <c r="G636" i="1"/>
  <c r="H636" i="1"/>
  <c r="C640" i="1"/>
  <c r="F646" i="4"/>
  <c r="H19" i="3"/>
  <c r="G274" i="9" l="1"/>
  <c r="I7" i="9"/>
  <c r="K12" i="9"/>
  <c r="J7" i="9"/>
  <c r="I13" i="9"/>
  <c r="K7" i="9"/>
  <c r="J13" i="9"/>
  <c r="H18" i="9"/>
  <c r="K13" i="9"/>
  <c r="I9" i="9"/>
  <c r="H17" i="9"/>
  <c r="K9" i="9"/>
  <c r="M272" i="9"/>
  <c r="I8" i="9"/>
  <c r="G15" i="9"/>
  <c r="K8" i="9"/>
  <c r="G17" i="9"/>
  <c r="H16" i="9"/>
  <c r="I5" i="9"/>
  <c r="J5" i="9"/>
  <c r="H274" i="9"/>
  <c r="L272" i="9"/>
  <c r="G18" i="9"/>
  <c r="J17" i="9"/>
  <c r="H15" i="9"/>
  <c r="I17" i="9"/>
  <c r="L15" i="9"/>
  <c r="J10" i="9"/>
  <c r="L16" i="9"/>
  <c r="K5" i="9"/>
  <c r="J8" i="9"/>
  <c r="J9" i="9"/>
  <c r="G16" i="9"/>
  <c r="I11" i="9"/>
  <c r="I6" i="9"/>
  <c r="J6" i="9"/>
  <c r="K6" i="9"/>
  <c r="M15" i="9"/>
  <c r="M16" i="9"/>
  <c r="K10" i="9"/>
  <c r="K11" i="9"/>
  <c r="I12" i="9"/>
  <c r="J12" i="9"/>
  <c r="J11" i="9"/>
  <c r="G639" i="1"/>
  <c r="H639" i="1"/>
  <c r="H640" i="1"/>
  <c r="G640" i="1"/>
  <c r="F16" i="9" l="1"/>
  <c r="E18" i="9"/>
  <c r="B18" i="9" s="1"/>
  <c r="E10" i="9"/>
  <c r="B10" i="9" s="1"/>
  <c r="E16" i="9"/>
  <c r="E15" i="9"/>
  <c r="F15" i="9"/>
  <c r="E8" i="9"/>
  <c r="B8" i="9" s="1"/>
  <c r="E9" i="9"/>
  <c r="B9" i="9" s="1"/>
  <c r="F272" i="9"/>
  <c r="E13" i="9"/>
  <c r="B13" i="9" s="1"/>
  <c r="E12" i="9"/>
  <c r="B12" i="9" s="1"/>
  <c r="E6" i="9"/>
  <c r="B6" i="9" s="1"/>
  <c r="E5" i="9"/>
  <c r="E11" i="9"/>
  <c r="B11" i="9" s="1"/>
  <c r="E7" i="9"/>
  <c r="B7" i="9" s="1"/>
  <c r="E17" i="9"/>
  <c r="B17" i="9" s="1"/>
  <c r="E274" i="9"/>
  <c r="F14" i="9" l="1"/>
  <c r="B16" i="9"/>
  <c r="B15" i="9"/>
  <c r="B274" i="9"/>
  <c r="E20" i="9"/>
  <c r="I7" i="3" s="1"/>
  <c r="B5" i="9"/>
  <c r="E4" i="9"/>
  <c r="E14"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<sst xmlns="http://schemas.openxmlformats.org/spreadsheetml/2006/main" count="4374" uniqueCount="3426">
  <si>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</si>
  <si>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</si>
  <si>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</si>
  <si>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</si>
  <si>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</si>
  <si>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</si>
  <si>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</si>
  <si>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</si>
  <si>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</si>
  <si>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</si>
  <si>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</si>
  <si>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</si>
  <si>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</si>
  <si>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</si>
  <si>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</si>
  <si>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</si>
  <si>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</si>
  <si>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</si>
  <si>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</si>
  <si>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</si>
  <si>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</si>
  <si>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</si>
  <si>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</si>
  <si>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</si>
  <si>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</si>
  <si>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</si>
  <si>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</si>
  <si>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</si>
  <si>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</si>
  <si>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</si>
  <si>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</si>
  <si>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</si>
  <si>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</si>
  <si>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</si>
  <si>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</si>
  <si>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</si>
  <si>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</si>
  <si>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</si>
  <si>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</si>
  <si>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</si>
  <si>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</si>
  <si>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</si>
  <si>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</si>
  <si>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</si>
  <si>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</si>
  <si>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</si>
  <si>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</si>
  <si>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</si>
  <si>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14890 - Osnovna škola Petra Zrinskog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</si>
  <si>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</si>
  <si>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</si>
  <si>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</si>
  <si>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</si>
  <si>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</si>
  <si>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</si>
  <si>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</si>
  <si>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</si>
  <si>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</si>
  <si>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</si>
  <si>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</si>
  <si>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</si>
  <si>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</si>
  <si>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</si>
  <si>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</si>
  <si>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</si>
  <si>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</si>
  <si>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</si>
  <si>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</si>
  <si>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</si>
  <si>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</si>
  <si>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</si>
  <si>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</si>
  <si>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</si>
  <si>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</si>
  <si>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</si>
  <si>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</si>
  <si>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</si>
  <si>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</si>
  <si>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</si>
  <si>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</si>
  <si>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</si>
  <si>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</si>
  <si>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</si>
  <si>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</si>
  <si>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</si>
  <si>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</si>
  <si>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</si>
  <si>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</si>
  <si>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</si>
  <si>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</si>
  <si>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</si>
  <si>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</si>
  <si>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</si>
  <si>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</si>
  <si>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</si>
  <si>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</si>
  <si>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</si>
  <si>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</si>
  <si>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</si>
  <si>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</si>
  <si>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</si>
  <si>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</si>
  <si>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</si>
  <si>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</si>
  <si>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</si>
  <si>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</si>
  <si>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</si>
  <si>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</si>
  <si>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</si>
  <si>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</si>
  <si>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</si>
  <si>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</si>
  <si>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</si>
  <si>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</si>
  <si>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</si>
  <si>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</si>
  <si>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</si>
  <si>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</si>
  <si>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</si>
  <si>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</si>
  <si>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</si>
  <si>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</si>
  <si>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</si>
  <si>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</si>
  <si>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</si>
  <si>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</si>
  <si>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</si>
  <si>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</si>
  <si>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</si>
  <si>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</si>
  <si>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</si>
  <si>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</si>
  <si>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</si>
  <si>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</si>
  <si>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</si>
  <si>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</si>
  <si>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</si>
  <si>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</si>
  <si>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</si>
  <si>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</si>
  <si>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</si>
  <si>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</si>
  <si>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</si>
  <si>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</si>
  <si>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</si>
  <si>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</si>
  <si>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</si>
  <si>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</si>
  <si>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</si>
  <si>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</si>
  <si>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</si>
  <si>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</si>
  <si>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</si>
  <si>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</si>
  <si>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</si>
  <si>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</si>
  <si>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</si>
  <si>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</si>
  <si>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</si>
  <si>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</si>
  <si>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</si>
  <si>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</si>
  <si>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</si>
  <si>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</si>
  <si>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</si>
  <si>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</si>
  <si>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</si>
  <si>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</si>
  <si>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</si>
  <si>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</si>
  <si>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</si>
  <si>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</si>
  <si>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</si>
  <si>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</si>
  <si>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</si>
  <si>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</si>
  <si>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</si>
  <si>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</si>
  <si>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</si>
  <si>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</si>
  <si>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</si>
  <si>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</si>
  <si>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</si>
  <si>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</si>
  <si>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</si>
  <si>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</si>
  <si>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</si>
  <si>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</si>
  <si>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</si>
  <si>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</si>
  <si>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</si>
  <si>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</si>
  <si>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</si>
  <si>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</si>
  <si>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</si>
  <si>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</si>
  <si>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</si>
  <si>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</si>
  <si>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</si>
  <si>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</si>
  <si>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</si>
  <si>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</si>
  <si>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</si>
  <si>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</si>
  <si>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</si>
  <si>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</si>
  <si>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</si>
  <si>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</si>
  <si>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</si>
  <si>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</si>
  <si>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</si>
  <si>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</si>
  <si>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</si>
  <si>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</si>
  <si>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</si>
  <si>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</si>
  <si>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</si>
  <si>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</si>
  <si>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</si>
  <si>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</si>
  <si>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</si>
  <si>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</si>
  <si>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</si>
  <si>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</si>
  <si>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</si>
  <si>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</si>
  <si>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</si>
  <si>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</si>
  <si>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</si>
  <si>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</si>
  <si>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</si>
  <si>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</si>
  <si>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</si>
  <si>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</si>
  <si>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</si>
  <si>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</si>
  <si>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</si>
  <si>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</si>
  <si>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</si>
  <si>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</si>
  <si>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</si>
  <si>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</si>
  <si>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</si>
  <si>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</si>
  <si>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</si>
  <si>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</si>
  <si>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</si>
  <si>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</si>
  <si>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</si>
  <si>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</si>
  <si>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</si>
  <si>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</si>
  <si>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</si>
  <si>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</si>
  <si>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</si>
  <si>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</si>
  <si>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</si>
  <si>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</si>
  <si>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</si>
  <si>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</si>
  <si>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</si>
  <si>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</si>
  <si>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</si>
  <si>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</si>
  <si>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</si>
  <si>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</si>
  <si>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</si>
  <si>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</si>
  <si>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</si>
  <si>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</si>
  <si>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</si>
  <si>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</si>
  <si>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</si>
  <si>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</si>
  <si>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</si>
  <si>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</si>
  <si>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</si>
  <si>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</si>
  <si>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</si>
  <si>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</si>
  <si>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</si>
  <si>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</si>
  <si>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</si>
  <si>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</si>
  <si>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</si>
  <si>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</si>
  <si>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</si>
  <si>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</si>
  <si>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</si>
  <si>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</si>
  <si>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</si>
  <si>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</si>
  <si>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</si>
  <si>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</si>
  <si>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</si>
  <si>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</si>
  <si>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</si>
  <si>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</si>
  <si>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</si>
  <si>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</si>
  <si>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</si>
  <si>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</si>
  <si>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</si>
  <si>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</si>
  <si>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</si>
  <si>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</si>
  <si>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</si>
  <si>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</si>
  <si>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</si>
  <si>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</si>
  <si>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</si>
  <si>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</si>
  <si>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</si>
  <si>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</si>
  <si>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</si>
  <si>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</si>
  <si>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</si>
  <si>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</si>
  <si>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</si>
  <si>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</si>
  <si>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</si>
  <si>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</si>
  <si>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</si>
  <si>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</si>
  <si>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</si>
  <si>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</si>
  <si>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</si>
  <si>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</si>
  <si>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</si>
  <si>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</si>
  <si>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</si>
  <si>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</si>
  <si>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</si>
  <si>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</si>
  <si>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</si>
  <si>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</si>
  <si>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</si>
  <si>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</si>
  <si>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</si>
  <si>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</si>
  <si>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</si>
  <si>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</si>
  <si>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</si>
  <si>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</si>
  <si>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</si>
  <si>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</si>
  <si>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</si>
  <si>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</si>
  <si>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</si>
  <si>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</si>
  <si>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</si>
  <si>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</si>
  <si>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</si>
  <si>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</si>
  <si>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</si>
  <si>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</si>
  <si>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</si>
  <si>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</si>
  <si>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</si>
  <si>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</si>
  <si>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</si>
  <si>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</si>
  <si>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</si>
  <si>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</si>
  <si>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</si>
  <si>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</si>
  <si>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</si>
  <si>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</si>
  <si>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</si>
  <si>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</si>
  <si>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</si>
  <si>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</si>
  <si>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</si>
  <si>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</si>
  <si>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</si>
  <si>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</si>
  <si>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</si>
  <si>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</si>
  <si>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</si>
  <si>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</si>
  <si>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</si>
  <si>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</si>
  <si>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</si>
  <si>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</si>
  <si>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</si>
  <si>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</si>
  <si>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</si>
  <si>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</si>
  <si>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</si>
  <si>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</si>
  <si>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</si>
  <si>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</si>
  <si>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</si>
  <si>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</si>
  <si>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</si>
  <si>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</si>
  <si>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</si>
  <si>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</si>
  <si>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</si>
  <si>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</si>
  <si>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</si>
  <si>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</si>
  <si>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</si>
  <si>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</si>
  <si>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</si>
  <si>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</si>
  <si>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</si>
  <si>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</si>
  <si>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</si>
  <si>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</si>
  <si>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</si>
  <si>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</si>
  <si>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</si>
  <si>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</si>
  <si>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</si>
  <si>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</si>
  <si>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</si>
  <si>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</si>
  <si>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</si>
  <si>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</si>
  <si>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</si>
  <si>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</si>
  <si>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</si>
  <si>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</si>
  <si>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</si>
  <si>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</si>
  <si>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</si>
  <si>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</si>
  <si>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</si>
  <si>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</si>
  <si>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</si>
  <si>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</si>
  <si>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</si>
  <si>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</si>
  <si>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</si>
  <si>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</si>
  <si>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</si>
  <si>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</si>
  <si>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</si>
  <si>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</si>
  <si>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</si>
  <si>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</si>
  <si>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</si>
  <si>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</si>
  <si>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</si>
  <si>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</si>
  <si>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</si>
  <si>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</si>
  <si>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</si>
  <si>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</si>
  <si>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</si>
  <si>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</si>
  <si>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</si>
  <si>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</si>
  <si>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</si>
  <si>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</si>
  <si>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</si>
  <si>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</si>
  <si>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</si>
  <si>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</si>
  <si>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</si>
  <si>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</si>
  <si>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</si>
  <si>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</si>
  <si>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</si>
  <si>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</si>
  <si>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</si>
  <si>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</si>
  <si>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</si>
  <si>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</si>
  <si>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</si>
  <si>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</si>
  <si>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</si>
  <si>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</si>
  <si>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</si>
  <si>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</si>
  <si>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</si>
  <si>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</si>
  <si>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</si>
  <si>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</si>
  <si>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</si>
  <si>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</si>
  <si>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</si>
  <si>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</si>
  <si>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</si>
  <si>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</si>
  <si>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</si>
  <si>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</si>
  <si>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</si>
  <si>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</si>
  <si>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</si>
  <si>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</si>
  <si>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</si>
  <si>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</si>
  <si>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</si>
  <si>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</si>
  <si>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</si>
  <si>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</si>
  <si>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</si>
  <si>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</si>
  <si>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</si>
  <si>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</si>
  <si>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</si>
  <si>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</si>
  <si>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</si>
  <si>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</si>
  <si>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</si>
  <si>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</si>
  <si>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</si>
  <si>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</si>
  <si>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</si>
  <si>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</si>
  <si>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</si>
  <si>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</si>
  <si>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</si>
  <si>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</si>
  <si>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</si>
  <si>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</si>
  <si>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</si>
  <si>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</si>
  <si>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</si>
  <si>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</si>
  <si>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</si>
  <si>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</si>
  <si>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</si>
  <si>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</si>
  <si>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</si>
  <si>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</si>
  <si>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</si>
  <si>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</si>
  <si>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</si>
  <si>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</si>
  <si>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</si>
  <si>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</si>
  <si>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</si>
  <si>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</si>
  <si>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</si>
  <si>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</si>
  <si>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</si>
  <si>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</si>
  <si>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</si>
  <si>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</si>
  <si>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</si>
  <si>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</si>
  <si>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</si>
  <si>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</si>
  <si>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</si>
  <si>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</si>
  <si>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</si>
  <si>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</si>
  <si>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</si>
  <si>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</si>
  <si>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</si>
  <si>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</si>
  <si>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</si>
  <si>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</si>
  <si>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</si>
  <si>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</si>
  <si>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</si>
  <si>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</si>
  <si>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</si>
  <si>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</si>
  <si>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</si>
  <si>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</si>
  <si>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</si>
  <si>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</si>
  <si>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</si>
  <si>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</si>
  <si>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</si>
  <si>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</si>
  <si>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</si>
  <si>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</si>
  <si>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</si>
  <si>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</si>
  <si>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</si>
  <si>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</si>
  <si>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</si>
  <si>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</si>
  <si>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</si>
  <si>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</si>
  <si>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</si>
  <si>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</si>
  <si>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</si>
  <si>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</si>
  <si>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</si>
  <si>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</si>
  <si>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</si>
  <si>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</si>
  <si>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</si>
  <si>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</si>
  <si>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</si>
  <si>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</si>
  <si>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</si>
  <si>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</si>
  <si>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</si>
  <si>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</si>
  <si>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</si>
  <si>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</si>
  <si>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</si>
  <si>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</si>
  <si>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</si>
  <si>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</si>
  <si>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</si>
  <si>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</si>
  <si>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</si>
  <si>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</si>
  <si>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</si>
  <si>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</si>
  <si>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</si>
  <si>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</si>
  <si>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</si>
  <si>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</si>
  <si>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</si>
  <si>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</si>
  <si>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</si>
  <si>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</si>
  <si>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</si>
  <si>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</si>
  <si>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</si>
  <si>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</si>
  <si>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</si>
  <si>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</si>
  <si>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</si>
  <si>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</si>
  <si>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</si>
  <si>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</si>
  <si>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</si>
  <si>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</si>
  <si>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</si>
  <si>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</si>
  <si>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</si>
  <si>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</si>
  <si>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</si>
  <si>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</si>
  <si>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</si>
  <si>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</si>
  <si>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</si>
  <si>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</si>
  <si>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</si>
  <si>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</si>
  <si>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</si>
  <si>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</si>
  <si>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</si>
  <si>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</si>
  <si>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</si>
  <si>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</si>
  <si>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</si>
  <si>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</si>
  <si>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</si>
  <si>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</si>
  <si>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</si>
  <si>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</si>
  <si>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</si>
  <si>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</si>
  <si>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</si>
  <si>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</si>
  <si>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</si>
  <si>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</si>
  <si>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</si>
  <si>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</si>
  <si>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</si>
  <si>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</si>
  <si>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</si>
  <si>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</si>
  <si>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</si>
  <si>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</si>
  <si>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</si>
  <si>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</si>
  <si>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</si>
  <si>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</si>
  <si>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</si>
  <si>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</si>
  <si>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</si>
  <si>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</si>
  <si>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</si>
  <si>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</si>
  <si>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</si>
  <si>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</si>
  <si>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</si>
  <si>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</si>
  <si>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</si>
  <si>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</si>
  <si>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</si>
  <si>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</si>
  <si>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</si>
  <si>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</si>
  <si>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</si>
  <si>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</si>
  <si>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</si>
  <si>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</si>
  <si>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</si>
  <si>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</si>
  <si>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</si>
  <si>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</si>
  <si>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</si>
  <si>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</si>
  <si>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</si>
  <si>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</si>
  <si>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</si>
  <si>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</si>
  <si>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</si>
  <si>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</si>
  <si>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</si>
  <si>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</si>
  <si>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</si>
  <si>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</si>
  <si>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</si>
  <si>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</si>
  <si>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</si>
  <si>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</si>
  <si>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</si>
  <si>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</si>
  <si>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</si>
  <si>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</si>
  <si>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</si>
  <si>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</si>
  <si>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</si>
  <si>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</si>
  <si>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</si>
  <si>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</si>
  <si>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</si>
  <si>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</si>
  <si>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</si>
  <si>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</si>
  <si>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</si>
  <si>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</si>
  <si>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</si>
  <si>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</si>
  <si>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</si>
  <si>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</si>
  <si>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</si>
  <si>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</si>
  <si>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</si>
  <si>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</si>
  <si>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</si>
  <si>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</si>
  <si>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</si>
  <si>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</si>
  <si>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</si>
  <si>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</si>
  <si>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</si>
  <si>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</si>
  <si>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</si>
  <si>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</si>
  <si>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</si>
  <si>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</si>
  <si>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</si>
  <si>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</si>
  <si>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</si>
  <si>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</si>
  <si>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</si>
  <si>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</si>
  <si>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</si>
  <si>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</si>
  <si>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</si>
  <si>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</si>
  <si>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</si>
  <si>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</si>
  <si>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</si>
  <si>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</si>
  <si>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</si>
  <si>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</si>
  <si>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</si>
  <si>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</si>
  <si>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</si>
  <si>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</si>
  <si>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</si>
  <si>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</si>
  <si>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</si>
  <si>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</si>
  <si>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</si>
  <si>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</si>
  <si>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</si>
  <si>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</si>
  <si>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</si>
  <si>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</si>
  <si>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</si>
  <si>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</si>
  <si>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</si>
  <si>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</si>
  <si>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</si>
  <si>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</si>
  <si>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</si>
  <si>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</si>
  <si>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</si>
  <si>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</si>
  <si>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</si>
  <si>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</si>
  <si>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</si>
  <si>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</si>
  <si>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</si>
  <si>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</si>
  <si>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</si>
  <si>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</si>
  <si>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</si>
  <si>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</si>
  <si>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</si>
  <si>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</si>
  <si>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</si>
  <si>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</si>
  <si>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</si>
  <si>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</si>
  <si>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</si>
  <si>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</si>
  <si>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</si>
  <si>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</si>
  <si>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</si>
  <si>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</si>
  <si>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</si>
  <si>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</si>
  <si>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</si>
  <si>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</si>
  <si>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</si>
  <si>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</si>
  <si>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</si>
  <si>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</si>
  <si>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</si>
  <si>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</si>
  <si>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</si>
  <si>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</si>
  <si>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</si>
  <si>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</si>
  <si>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</si>
  <si>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</si>
  <si>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</si>
  <si>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</si>
  <si>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</si>
  <si>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</si>
  <si>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</si>
  <si>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</si>
  <si>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</si>
  <si>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</si>
  <si>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</si>
  <si>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</si>
  <si>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</si>
  <si>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</si>
  <si>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</si>
  <si>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</si>
  <si>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</si>
  <si>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</si>
  <si>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</si>
  <si>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</si>
  <si>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</si>
  <si>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</si>
  <si>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</si>
  <si>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</si>
  <si>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</si>
  <si>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</si>
  <si>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</si>
  <si>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</si>
  <si>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</si>
  <si>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</si>
  <si>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</si>
  <si>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</si>
  <si>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</si>
  <si>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</si>
  <si>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</si>
  <si>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</si>
  <si>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</si>
  <si>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</si>
  <si>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</si>
  <si>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</si>
  <si>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</si>
  <si>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</si>
  <si>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</si>
  <si>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</si>
  <si>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</si>
  <si>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</si>
  <si>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</si>
  <si>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</si>
  <si>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</si>
  <si>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</si>
  <si>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</si>
  <si>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</si>
  <si>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</si>
  <si>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</si>
  <si>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</si>
  <si>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</si>
  <si>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</si>
  <si>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</si>
  <si>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</si>
  <si>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</si>
  <si>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</si>
  <si>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</si>
  <si>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</si>
  <si>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</si>
  <si>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</si>
  <si>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</si>
  <si>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</si>
  <si>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</si>
  <si>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</si>
  <si>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</si>
  <si>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</si>
  <si>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</si>
  <si>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</si>
  <si>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</si>
  <si>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</si>
  <si>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</si>
  <si>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</si>
  <si>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</si>
  <si>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</si>
  <si>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</si>
  <si>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</si>
  <si>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</si>
  <si>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</si>
  <si>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</si>
  <si>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</si>
  <si>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</si>
  <si>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</si>
  <si>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</si>
  <si>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</si>
  <si>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</si>
  <si>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</si>
  <si>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</si>
  <si>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</si>
  <si>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</si>
  <si>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</si>
  <si>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</si>
  <si>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</si>
  <si>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</si>
  <si>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</si>
  <si>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</si>
  <si>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</si>
  <si>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</si>
  <si>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</si>
  <si>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</si>
  <si>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</si>
  <si>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</si>
  <si>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</si>
  <si>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</si>
  <si>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</si>
  <si>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</si>
  <si>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</si>
  <si>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</si>
  <si>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</si>
  <si>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</si>
  <si>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</si>
  <si>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</si>
  <si>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</si>
  <si>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</si>
  <si>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</si>
  <si>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</si>
  <si>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</si>
  <si>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</si>
  <si>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</si>
  <si>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</si>
  <si>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</si>
  <si>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</si>
  <si>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</si>
  <si>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</si>
  <si>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</si>
  <si>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</si>
  <si>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</si>
  <si>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</si>
  <si>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</si>
  <si>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</si>
  <si>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</si>
  <si>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</si>
  <si>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</si>
  <si>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</si>
  <si>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</si>
  <si>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</si>
  <si>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</si>
  <si>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</si>
  <si>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</si>
  <si>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</si>
  <si>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</si>
  <si>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</si>
  <si>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</si>
  <si>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</si>
  <si>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</si>
  <si>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</si>
  <si>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</si>
  <si>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</si>
  <si>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</si>
  <si>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</si>
  <si>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</si>
  <si>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</si>
  <si>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</si>
  <si>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</si>
  <si>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</si>
  <si>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</si>
  <si>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</si>
  <si>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</si>
  <si>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</si>
  <si>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</si>
  <si>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</si>
  <si>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</si>
  <si>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</si>
  <si>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</si>
  <si>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</si>
  <si>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</si>
  <si>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</si>
  <si>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</si>
  <si>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</si>
  <si>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</si>
  <si>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</si>
  <si>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</si>
  <si>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</si>
  <si>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</si>
  <si>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</si>
  <si>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</si>
  <si>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</si>
  <si>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</si>
  <si>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</si>
  <si>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</si>
  <si>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</si>
  <si>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</si>
  <si>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</si>
  <si>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</si>
  <si>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</si>
  <si>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</si>
  <si>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</si>
  <si>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</si>
  <si>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</si>
  <si>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</si>
  <si>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</si>
  <si>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</si>
  <si>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</si>
  <si>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</si>
  <si>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</si>
  <si>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</si>
  <si>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</si>
  <si>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</si>
  <si>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</si>
  <si>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</si>
  <si>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</si>
  <si>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</si>
  <si>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</si>
  <si>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</si>
  <si>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</si>
  <si>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</si>
  <si>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</si>
  <si>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</si>
  <si>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</si>
  <si>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</si>
  <si>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</si>
  <si>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</si>
  <si>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</si>
  <si>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</si>
  <si>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</si>
  <si>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</si>
  <si>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</si>
  <si>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</si>
  <si>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</si>
  <si>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</si>
  <si>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</si>
  <si>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</si>
  <si>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</si>
  <si>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</si>
  <si>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</si>
  <si>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</si>
  <si>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</si>
  <si>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</si>
  <si>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</si>
  <si>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</si>
  <si>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</si>
  <si>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</si>
  <si>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</si>
  <si>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</si>
  <si>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</si>
  <si>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</si>
  <si>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</si>
  <si>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</si>
  <si>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</si>
  <si>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</si>
  <si>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</si>
  <si>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</si>
  <si>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</si>
  <si>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</si>
  <si>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</si>
  <si>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</si>
  <si>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</si>
  <si>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</si>
  <si>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</si>
  <si>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</si>
  <si>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</si>
  <si>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</si>
  <si>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</si>
  <si>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</si>
  <si>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</si>
  <si>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</si>
  <si>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</si>
  <si>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</si>
  <si>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</si>
  <si>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</si>
  <si>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</si>
  <si>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</si>
  <si>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</si>
  <si>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</si>
  <si>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</si>
  <si>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</si>
  <si>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</si>
  <si>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</si>
  <si>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</si>
  <si>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</si>
  <si>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</si>
  <si>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</si>
  <si>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</si>
  <si>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</si>
  <si>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</si>
  <si>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</si>
  <si>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</si>
  <si>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</si>
  <si>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</si>
  <si>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</si>
  <si>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</si>
  <si>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</si>
  <si>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</si>
  <si>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</si>
  <si>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</si>
  <si>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</si>
  <si>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</si>
  <si>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</si>
  <si>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</si>
  <si>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</si>
  <si>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</si>
  <si>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</si>
  <si>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</si>
  <si>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</si>
  <si>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</si>
  <si>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</si>
  <si>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</si>
  <si>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</si>
  <si>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</si>
  <si>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</si>
  <si>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</si>
  <si>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</si>
  <si>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</si>
  <si>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</si>
  <si>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</si>
  <si>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</si>
  <si>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</si>
  <si>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</si>
  <si>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</si>
  <si>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</si>
  <si>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</si>
  <si>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</si>
  <si>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</si>
  <si>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</si>
  <si>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</si>
  <si>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</si>
  <si>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</si>
  <si>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</si>
  <si>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</si>
  <si>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</si>
  <si>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</si>
  <si>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</si>
  <si>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</si>
  <si>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</si>
  <si>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</si>
  <si>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</si>
  <si>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</si>
  <si>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</si>
  <si>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</si>
  <si>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</si>
  <si>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</si>
  <si>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</si>
  <si>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</si>
  <si>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</si>
  <si>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</si>
  <si>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</si>
  <si>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</si>
  <si>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</si>
  <si>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</si>
  <si>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</si>
  <si>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</si>
  <si>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</si>
  <si>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</si>
  <si>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</si>
  <si>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</si>
  <si>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</si>
  <si>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</si>
  <si>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</si>
  <si>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</si>
  <si>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</si>
  <si>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</si>
  <si>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</si>
  <si>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</si>
  <si>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</si>
  <si>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</si>
  <si>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</si>
  <si>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</si>
  <si>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</si>
  <si>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</si>
  <si>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</si>
  <si>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</si>
  <si>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</si>
  <si>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</si>
  <si>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</si>
  <si>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</si>
  <si>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</si>
  <si>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</si>
  <si>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</si>
  <si>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</si>
  <si>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</si>
  <si>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</si>
  <si>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</si>
  <si>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</si>
  <si>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</si>
  <si>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</si>
  <si>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</si>
  <si>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</si>
  <si>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</si>
  <si>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</si>
  <si>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</si>
  <si>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</si>
  <si>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</si>
  <si>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</si>
  <si>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</si>
  <si>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</si>
  <si>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</si>
  <si>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</si>
  <si>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</si>
  <si>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</si>
  <si>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</si>
  <si>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</si>
  <si>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</si>
  <si>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</si>
  <si>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</si>
  <si>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</si>
  <si>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</si>
  <si>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</si>
  <si>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</si>
  <si>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</si>
  <si>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</si>
  <si>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</si>
  <si>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</si>
  <si>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</si>
  <si>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</si>
  <si>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</si>
  <si>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</si>
  <si>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</si>
  <si>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</si>
  <si>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</si>
  <si>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</si>
  <si>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</si>
  <si>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</si>
  <si>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</si>
  <si>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</si>
  <si>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</si>
  <si>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</si>
  <si>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</si>
  <si>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</si>
  <si>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</si>
  <si>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</si>
  <si>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</si>
  <si>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</si>
  <si>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</si>
  <si>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</si>
  <si>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</si>
  <si>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</si>
  <si>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</si>
  <si>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</si>
  <si>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</si>
  <si>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</si>
  <si>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</si>
  <si>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</si>
  <si>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</si>
  <si>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</si>
  <si>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</si>
  <si>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</si>
  <si>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</si>
  <si>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</si>
  <si>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</si>
  <si>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</si>
  <si>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</si>
  <si>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</si>
  <si>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</si>
  <si>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</si>
  <si>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</si>
  <si>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</si>
  <si>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</si>
  <si>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</si>
  <si>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</si>
  <si>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</si>
  <si>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</si>
  <si>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</si>
  <si>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</si>
  <si>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</si>
  <si>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</si>
  <si>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</si>
  <si>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</si>
  <si>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</si>
  <si>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</si>
  <si>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</si>
  <si>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</si>
  <si>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</si>
  <si>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</si>
  <si>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</si>
  <si>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</si>
  <si>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</si>
  <si>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</si>
  <si>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</si>
  <si>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</si>
  <si>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</si>
  <si>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</si>
  <si>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</si>
  <si>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</si>
  <si>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</si>
  <si>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</si>
  <si>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</si>
  <si>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</si>
  <si>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</si>
  <si>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</si>
  <si>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</si>
  <si>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</si>
  <si>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</si>
  <si>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</si>
  <si>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</si>
  <si>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</si>
  <si>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</si>
  <si>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</si>
  <si>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</si>
  <si>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</si>
  <si>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</si>
  <si>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</si>
  <si>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</si>
  <si>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</si>
  <si>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</si>
  <si>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</si>
  <si>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</si>
  <si>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</si>
  <si>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</si>
  <si>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</si>
  <si>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</si>
  <si>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</si>
  <si>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</si>
  <si>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</si>
  <si>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</si>
  <si>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</si>
  <si>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</si>
  <si>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</si>
  <si>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</si>
  <si>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</si>
  <si>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</si>
  <si>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</si>
  <si>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</si>
  <si>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</si>
  <si>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</si>
  <si>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</si>
  <si>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</si>
  <si>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</si>
  <si>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</si>
  <si>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</si>
  <si>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</si>
  <si>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</si>
  <si>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</si>
  <si>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</si>
  <si>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</si>
  <si>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</si>
  <si>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</si>
  <si>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</si>
  <si>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</si>
  <si>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</si>
  <si>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</si>
  <si>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</si>
  <si>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</si>
  <si>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</si>
  <si>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</si>
  <si>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</si>
  <si>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</si>
  <si>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</si>
  <si>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</si>
  <si>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</si>
  <si>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</si>
  <si>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</si>
  <si>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</si>
  <si>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</si>
  <si>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</si>
  <si>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</si>
  <si>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</si>
  <si>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</si>
  <si>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</si>
  <si>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</si>
  <si>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</si>
  <si>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</si>
  <si>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</si>
  <si>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</si>
  <si>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</si>
  <si>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</si>
  <si>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</si>
  <si>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</si>
  <si>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</si>
  <si>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</si>
  <si>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</si>
  <si>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</si>
  <si>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</si>
  <si>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</si>
  <si>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</si>
  <si>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</si>
  <si>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</si>
  <si>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</si>
  <si>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</si>
  <si>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</si>
  <si>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</si>
  <si>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</si>
  <si>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</si>
  <si>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</si>
  <si>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</si>
  <si>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</si>
  <si>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</si>
  <si>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</si>
  <si>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</si>
  <si>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</si>
  <si>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</si>
  <si>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</si>
  <si>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</si>
  <si>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</si>
  <si>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</si>
  <si>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</si>
  <si>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</si>
  <si>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</si>
  <si>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</si>
  <si>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</si>
  <si>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</si>
  <si>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</si>
  <si>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</si>
  <si>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</si>
  <si>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</si>
  <si>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</si>
  <si>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</si>
  <si>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</si>
  <si>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</si>
  <si>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</si>
  <si>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</si>
  <si>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</si>
  <si>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</si>
  <si>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</si>
  <si>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</si>
  <si>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</si>
  <si>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</si>
  <si>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</si>
  <si>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</si>
  <si>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</si>
  <si>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</si>
  <si>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</si>
  <si>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</si>
  <si>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</si>
  <si>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</si>
  <si>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</si>
  <si>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</si>
  <si>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</si>
  <si>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</si>
  <si>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</si>
  <si>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</si>
  <si>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</si>
  <si>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</si>
  <si>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</si>
  <si>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</si>
  <si>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</si>
  <si>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</si>
  <si>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</si>
  <si>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</si>
  <si>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</si>
  <si>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</si>
  <si>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</si>
  <si>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</si>
  <si>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</si>
  <si>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</si>
  <si>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</si>
  <si>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</si>
  <si>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</si>
  <si>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</si>
  <si>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</si>
  <si>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</si>
  <si>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</si>
  <si>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</si>
  <si>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</si>
  <si>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</si>
  <si>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</si>
  <si>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</si>
  <si>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</si>
  <si>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</si>
  <si>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</si>
  <si>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</si>
  <si>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</si>
  <si>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</si>
  <si>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</si>
  <si>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</si>
  <si>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</si>
  <si>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</si>
  <si>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</si>
  <si>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</si>
  <si>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</si>
  <si>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</si>
  <si>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</si>
  <si>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</si>
  <si>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</si>
  <si>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</si>
  <si>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</si>
  <si>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</si>
  <si>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</si>
  <si>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</si>
  <si>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</si>
  <si>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</si>
  <si>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</si>
  <si>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</si>
  <si>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</si>
  <si>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</si>
  <si>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</si>
  <si>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</si>
  <si>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</si>
  <si>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</si>
  <si>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</si>
  <si>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</si>
  <si>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</si>
  <si>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</si>
  <si>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</si>
  <si>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</si>
  <si>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</si>
  <si>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</si>
  <si>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</si>
  <si>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</si>
  <si>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</si>
  <si>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</si>
  <si>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</si>
  <si>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</si>
  <si>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</si>
  <si>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</si>
  <si>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</si>
  <si>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</si>
  <si>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</si>
  <si>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</si>
  <si>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</si>
  <si>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</si>
  <si>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</si>
  <si>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</si>
  <si>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</si>
  <si>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</si>
  <si>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</si>
  <si>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</si>
  <si>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</si>
  <si>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</si>
  <si>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</si>
  <si>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</si>
  <si>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</si>
  <si>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</si>
  <si>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</si>
  <si>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</si>
  <si>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</si>
  <si>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</si>
  <si>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</si>
  <si>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</si>
  <si>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</si>
  <si>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</si>
  <si>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</si>
  <si>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</si>
  <si>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</si>
  <si>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</si>
  <si>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</si>
  <si>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</si>
  <si>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</si>
  <si>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</si>
  <si>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</si>
  <si>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</si>
  <si>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</si>
  <si>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</si>
  <si>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</si>
  <si>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</si>
  <si>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</si>
  <si>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</si>
  <si>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</si>
  <si>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</si>
  <si>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</si>
  <si>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</si>
  <si>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</si>
  <si>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</si>
  <si>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</si>
  <si>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</si>
  <si>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</si>
  <si>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</si>
  <si>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</si>
  <si>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</si>
  <si>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</si>
  <si>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</si>
  <si>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</si>
  <si>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</si>
  <si>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</si>
  <si>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</si>
  <si>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</si>
  <si>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</si>
  <si>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</si>
  <si>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</si>
  <si>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</si>
  <si>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</si>
  <si>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</si>
  <si>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</si>
  <si>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</si>
  <si>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</si>
  <si>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</si>
  <si>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</si>
  <si>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</si>
  <si>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</si>
  <si>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</si>
  <si>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</si>
  <si>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</si>
  <si>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</si>
  <si>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</si>
  <si>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</si>
  <si>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</si>
  <si>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</si>
  <si>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</si>
  <si>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</si>
  <si>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</si>
  <si>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</si>
  <si>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</si>
  <si>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</si>
  <si>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</si>
  <si>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</si>
  <si>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</si>
  <si>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</si>
  <si>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</si>
  <si>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</si>
  <si>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</si>
  <si>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</si>
  <si>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</si>
  <si>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</si>
  <si>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</si>
  <si>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</si>
  <si>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</si>
  <si>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</si>
  <si>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</si>
  <si>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</si>
  <si>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</si>
  <si>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</si>
  <si>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</si>
  <si>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</si>
  <si>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</si>
  <si>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</si>
  <si>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</si>
  <si>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</si>
  <si>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</si>
  <si>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</si>
  <si>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</si>
  <si>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</si>
  <si>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</si>
  <si>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</si>
  <si>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</si>
  <si>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</si>
  <si>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</si>
  <si>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</si>
  <si>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</si>
  <si>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</si>
  <si>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</si>
  <si>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</si>
  <si>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</si>
  <si>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</si>
  <si>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</si>
  <si>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</si>
  <si>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</si>
  <si>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</si>
  <si>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</si>
  <si>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</si>
  <si>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</si>
  <si>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</si>
  <si>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</si>
  <si>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</si>
  <si>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</si>
  <si>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</si>
  <si>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</si>
  <si>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</si>
  <si>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</si>
  <si>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</si>
  <si>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</si>
  <si>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</si>
  <si>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</si>
  <si>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</si>
  <si>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</si>
  <si>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</si>
  <si>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</si>
  <si>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</si>
  <si>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</si>
  <si>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</si>
  <si>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</si>
  <si>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</si>
  <si>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</si>
  <si>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</si>
  <si>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</si>
  <si>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</si>
  <si>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</si>
  <si>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</si>
  <si>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</si>
  <si>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</si>
  <si>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</si>
  <si>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</si>
  <si>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</si>
  <si>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</si>
  <si>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</si>
  <si>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</si>
  <si>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</si>
  <si>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</si>
  <si>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</si>
  <si>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</si>
  <si>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</si>
  <si>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</si>
  <si>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</si>
  <si>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</si>
  <si>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</si>
  <si>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</si>
  <si>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</si>
  <si>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</si>
  <si>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</si>
  <si>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</si>
  <si>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</si>
  <si>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</si>
  <si>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</si>
  <si>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</si>
  <si>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</si>
  <si>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</si>
  <si>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</si>
  <si>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</si>
  <si>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</si>
  <si>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</si>
  <si>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</si>
  <si>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</si>
  <si>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</si>
  <si>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</si>
  <si>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</si>
  <si>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</si>
  <si>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</si>
  <si>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</si>
  <si>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</si>
  <si>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</si>
  <si>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</si>
  <si>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</si>
  <si>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</si>
  <si>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</si>
  <si>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</si>
  <si>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</si>
  <si>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</si>
  <si>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</si>
  <si>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</si>
  <si>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</si>
  <si>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</si>
  <si>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</si>
  <si>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</si>
  <si>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</si>
  <si>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</si>
  <si>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</si>
  <si>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</si>
  <si>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</si>
  <si>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</si>
  <si>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</si>
  <si>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</si>
  <si>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</si>
  <si>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</si>
  <si>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</si>
  <si>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</si>
  <si>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</si>
  <si>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</si>
  <si>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</si>
  <si>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</si>
  <si>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</si>
  <si>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</si>
  <si>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</si>
  <si>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</si>
  <si>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</si>
  <si>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</si>
  <si>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</si>
  <si>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</si>
  <si>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</si>
  <si>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</si>
  <si>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</si>
  <si>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</si>
  <si>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</si>
  <si>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</si>
  <si>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</si>
  <si>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</si>
  <si>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</si>
  <si>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</si>
  <si>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</si>
  <si>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</si>
  <si>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</si>
  <si>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</si>
  <si>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</si>
  <si>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</si>
  <si>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</si>
  <si>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</si>
  <si>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</si>
  <si>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</si>
  <si>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</si>
  <si>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</si>
  <si>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</si>
  <si>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</si>
  <si>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</si>
  <si>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</si>
  <si>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</si>
  <si>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</si>
  <si>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</si>
  <si>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</si>
  <si>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</si>
  <si>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</si>
  <si>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</si>
  <si>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</si>
  <si>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</si>
  <si>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</si>
  <si>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</si>
  <si>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</si>
  <si>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</si>
  <si>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</si>
  <si>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</si>
  <si>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</si>
  <si>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</si>
  <si>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</si>
  <si>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</si>
  <si>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</si>
  <si>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</si>
  <si>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</si>
  <si>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</si>
  <si>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</si>
  <si>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</si>
  <si>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</si>
  <si>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</si>
  <si>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</si>
  <si>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</si>
  <si>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</si>
  <si>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</si>
  <si>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</si>
  <si>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</si>
  <si>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</si>
  <si>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</si>
  <si>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</si>
  <si>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</si>
  <si>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</si>
  <si>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</si>
  <si>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</si>
  <si>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</si>
  <si>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</si>
  <si>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</si>
  <si>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</si>
  <si>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</si>
  <si>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</si>
  <si>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</si>
  <si>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</si>
  <si>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</si>
  <si>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</si>
  <si>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</si>
  <si>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</si>
  <si>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</si>
  <si>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</si>
  <si>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</si>
  <si>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</si>
  <si>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</si>
  <si>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</si>
  <si>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</si>
  <si>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</si>
  <si>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</si>
  <si>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</si>
  <si>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</si>
  <si>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</si>
  <si>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</si>
  <si>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</si>
  <si>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</si>
  <si>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</si>
  <si>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</si>
  <si>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</si>
  <si>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</si>
  <si>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</si>
  <si>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</si>
  <si>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</si>
  <si>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</si>
  <si>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</si>
  <si>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</si>
  <si>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</si>
  <si>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</si>
  <si>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</si>
  <si>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</si>
  <si>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</si>
  <si>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</si>
  <si>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</si>
  <si>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</si>
  <si>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</si>
  <si>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</si>
  <si>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</si>
  <si>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</si>
  <si>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</si>
  <si>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</si>
  <si>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</si>
  <si>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</si>
  <si>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</si>
  <si>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</si>
  <si>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</si>
  <si>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</si>
  <si>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</si>
  <si>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</si>
  <si>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</si>
  <si>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</si>
  <si>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</si>
  <si>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</si>
  <si>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</si>
  <si>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</si>
  <si>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</si>
  <si>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</si>
  <si>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</si>
  <si>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</si>
  <si>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</si>
  <si>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</si>
  <si>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</si>
  <si>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</si>
  <si>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</si>
  <si>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</si>
  <si>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</si>
  <si>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</si>
  <si>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</si>
  <si>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</si>
  <si>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</si>
  <si>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</si>
  <si>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</si>
  <si>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</si>
  <si>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</si>
  <si>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</si>
  <si>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</si>
  <si>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</si>
  <si>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</si>
  <si>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</si>
  <si>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</si>
  <si>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</si>
  <si>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</si>
  <si>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</si>
  <si>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</si>
  <si>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</si>
  <si>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</si>
  <si>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</si>
  <si>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</si>
  <si>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</si>
  <si>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</si>
  <si>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</si>
  <si>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</si>
  <si>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</si>
  <si>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</si>
  <si>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</si>
  <si>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</si>
  <si>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</si>
  <si>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</si>
  <si>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</si>
  <si>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</si>
  <si>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</si>
  <si>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</si>
  <si>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</si>
  <si>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</si>
  <si>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</si>
  <si>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</si>
  <si>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</si>
  <si>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</si>
  <si>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</si>
  <si>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</si>
  <si>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</si>
  <si>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</si>
  <si>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</si>
  <si>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</si>
  <si>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</si>
  <si>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</si>
  <si>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</si>
  <si>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</si>
  <si>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</si>
  <si>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</si>
  <si>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</si>
  <si>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</si>
  <si>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</si>
  <si>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</si>
  <si>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</si>
  <si>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</si>
  <si>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</si>
  <si>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</si>
  <si>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</si>
  <si>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</si>
  <si>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</si>
  <si>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</si>
  <si>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</si>
  <si>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</si>
  <si>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</si>
  <si>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</si>
  <si>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</si>
  <si>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</si>
  <si>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</si>
  <si>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</si>
  <si>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</si>
  <si>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</si>
  <si>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</si>
  <si>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</si>
  <si>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</si>
  <si>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</si>
  <si>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</si>
  <si>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</si>
  <si>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</si>
  <si>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</si>
  <si>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</si>
  <si>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</si>
  <si>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</si>
  <si>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</si>
  <si>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</si>
  <si>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</si>
  <si>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</si>
  <si>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</si>
  <si>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</si>
  <si>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</si>
  <si>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</si>
  <si>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</si>
  <si>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</si>
  <si>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</si>
  <si>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</si>
  <si>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</si>
  <si>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</si>
  <si>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</si>
  <si>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</si>
  <si>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</si>
  <si>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</si>
  <si>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</si>
  <si>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</si>
  <si>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</si>
  <si>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</si>
  <si>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</si>
  <si>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</si>
  <si>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</si>
  <si>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</si>
  <si>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</si>
  <si>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</si>
  <si>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</si>
  <si>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</si>
  <si>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</si>
  <si>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</si>
  <si>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</si>
  <si>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</si>
  <si>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</si>
  <si>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</si>
  <si>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</si>
  <si>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</si>
  <si>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</si>
  <si>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</si>
  <si>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</si>
  <si>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</si>
  <si>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</si>
  <si>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</si>
  <si>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</si>
  <si>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</si>
  <si>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</si>
  <si>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</si>
  <si>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</si>
  <si>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</si>
  <si>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</si>
  <si>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</si>
  <si>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</si>
  <si>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</si>
  <si>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</si>
  <si>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</si>
  <si>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</si>
  <si>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</si>
  <si>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</si>
  <si>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</si>
  <si>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</si>
  <si>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</si>
  <si>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</si>
  <si>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</si>
  <si>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</si>
  <si>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</si>
  <si>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</si>
  <si>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</si>
  <si>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</si>
  <si>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</si>
  <si>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</si>
  <si>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</si>
  <si>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</si>
  <si>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</si>
  <si>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</si>
  <si>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</si>
  <si>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</si>
  <si>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</si>
  <si>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</si>
  <si>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</si>
  <si>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</si>
  <si>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</si>
  <si>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</si>
  <si>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</si>
  <si>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</si>
  <si>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</si>
  <si>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</si>
  <si>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</si>
  <si>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</si>
  <si>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</si>
  <si>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</si>
  <si>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</si>
  <si>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</si>
  <si>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</si>
  <si>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</si>
  <si>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</si>
  <si>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</si>
  <si>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</si>
  <si>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</si>
  <si>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</si>
  <si>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</si>
  <si>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</si>
  <si>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</si>
  <si>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</si>
  <si>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</si>
  <si>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</si>
  <si>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</si>
  <si>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</si>
  <si>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</si>
  <si>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</si>
  <si>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</si>
  <si>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</si>
  <si>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</si>
  <si>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</si>
  <si>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</si>
  <si>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</si>
  <si>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</si>
  <si>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</si>
  <si>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</si>
  <si>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</si>
  <si>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</si>
  <si>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</si>
  <si>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</si>
  <si>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</si>
  <si>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</si>
  <si>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</si>
  <si>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</si>
  <si>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</si>
  <si>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</si>
  <si>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</si>
  <si>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</si>
  <si>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</si>
  <si>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</si>
  <si>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</si>
  <si>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</si>
  <si>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</si>
  <si>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</si>
  <si>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</si>
  <si>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</si>
  <si>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</si>
  <si>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</si>
  <si>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</si>
  <si>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</si>
  <si>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</si>
  <si>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</si>
  <si>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</si>
  <si>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</si>
  <si>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</si>
  <si>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</si>
  <si>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</si>
  <si>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</si>
  <si>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</si>
  <si>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</si>
  <si>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</si>
  <si>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</si>
  <si>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</si>
  <si>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</si>
  <si>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</si>
  <si>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</si>
  <si>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</si>
  <si>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</si>
  <si>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</si>
  <si>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</si>
  <si>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</si>
  <si>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</si>
  <si>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</si>
  <si>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</si>
  <si>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</si>
  <si>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</si>
  <si>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</si>
  <si>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</si>
  <si>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</si>
  <si>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</si>
  <si>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</si>
  <si>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</si>
  <si>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</si>
  <si>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</si>
  <si>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</si>
  <si>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</si>
  <si>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</si>
  <si>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</si>
  <si>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</si>
  <si>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</si>
  <si>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</si>
  <si>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</si>
  <si>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</si>
  <si>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</si>
  <si>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</si>
  <si>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</si>
  <si>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</si>
  <si>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</si>
  <si>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</si>
  <si>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</si>
  <si>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</si>
  <si>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</si>
  <si>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</si>
  <si>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</si>
  <si>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</si>
  <si>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</si>
  <si>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</si>
  <si>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</si>
  <si>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</si>
  <si>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</si>
  <si>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</si>
  <si>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</si>
  <si>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</si>
  <si>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</si>
  <si>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</si>
  <si>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</si>
  <si>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</si>
  <si>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</si>
  <si>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</si>
  <si>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</si>
  <si>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</si>
  <si>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</si>
  <si>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</si>
  <si>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</si>
  <si>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</si>
  <si>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</si>
  <si>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</si>
  <si>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</si>
  <si>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</si>
  <si>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</si>
  <si>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</si>
  <si>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</si>
  <si>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</si>
  <si>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</si>
  <si>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</si>
  <si>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</si>
  <si>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</si>
  <si>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</si>
  <si>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</si>
  <si>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</si>
  <si>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</si>
  <si>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</si>
  <si>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</si>
  <si>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</si>
  <si>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</si>
  <si>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</si>
  <si>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</si>
  <si>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</si>
  <si>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</si>
  <si>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</si>
  <si>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</si>
  <si>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</si>
  <si>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</si>
  <si>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</si>
  <si>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</si>
  <si>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</si>
  <si>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</si>
  <si>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</si>
  <si>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</si>
  <si>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</si>
  <si>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</si>
  <si>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</si>
  <si>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</si>
  <si>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</si>
  <si>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</si>
  <si>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</si>
  <si>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</si>
  <si>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</si>
  <si>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</si>
  <si>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</si>
  <si>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</si>
  <si>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</si>
  <si>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</si>
  <si>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</si>
  <si>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</si>
  <si>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</si>
  <si>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</si>
  <si>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</si>
  <si>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</si>
  <si>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</si>
  <si>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</si>
  <si>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</si>
  <si>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</si>
  <si>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</si>
  <si>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</si>
  <si>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</si>
  <si>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</si>
  <si>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</si>
  <si>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</si>
  <si>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</si>
  <si>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</si>
  <si>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</si>
  <si>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</si>
  <si>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</si>
  <si>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</si>
  <si>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</si>
  <si>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</si>
  <si>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</si>
  <si>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</si>
  <si>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</si>
  <si>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</si>
  <si>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</si>
  <si>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</si>
  <si>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</si>
  <si>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</si>
  <si>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</si>
  <si>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</si>
  <si>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</si>
  <si>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</si>
  <si>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</si>
  <si>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</si>
  <si>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</si>
  <si>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</si>
  <si>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</si>
  <si>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</si>
  <si>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</si>
  <si>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</si>
  <si>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</si>
  <si>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</si>
  <si>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</si>
  <si>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</si>
  <si>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</si>
  <si>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</si>
  <si>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</si>
  <si>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</si>
  <si>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</si>
  <si>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</si>
  <si>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</si>
  <si>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</si>
  <si>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</si>
  <si>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</si>
  <si>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</si>
  <si>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</si>
  <si>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</si>
  <si>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</si>
  <si>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</si>
  <si>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</si>
  <si>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</si>
  <si>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</si>
  <si>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</si>
  <si>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</si>
  <si>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</si>
  <si>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</si>
  <si>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</si>
  <si>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</si>
  <si>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</si>
  <si>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</si>
  <si>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</si>
  <si>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</si>
  <si>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</si>
  <si>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</si>
  <si>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</si>
  <si>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</si>
  <si>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</si>
  <si>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</si>
  <si>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</si>
  <si>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</si>
  <si>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</si>
  <si>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</si>
  <si>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</si>
  <si>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</si>
  <si>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</si>
  <si>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</si>
  <si>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</si>
  <si>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</si>
  <si>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</si>
  <si>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</si>
  <si>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</si>
  <si>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</si>
  <si>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</si>
  <si>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</si>
  <si>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</si>
  <si>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</si>
  <si>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</si>
  <si>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</si>
  <si>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</si>
  <si>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</si>
  <si>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</si>
  <si>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</si>
  <si>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</si>
  <si>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</si>
  <si>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</si>
  <si>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</si>
  <si>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</si>
  <si>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</si>
  <si>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</si>
  <si>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</si>
  <si>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</si>
  <si>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</si>
  <si>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</si>
  <si>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</si>
  <si>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</si>
  <si>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</si>
  <si>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</si>
  <si>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</si>
  <si>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</si>
  <si>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</si>
  <si>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</si>
  <si>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</si>
  <si>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</si>
  <si>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</si>
  <si>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</si>
  <si>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</si>
  <si>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</si>
  <si>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</si>
  <si>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</si>
  <si>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</si>
  <si>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</si>
  <si>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</si>
  <si>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</si>
  <si>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</si>
  <si>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</si>
  <si>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</si>
  <si>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</si>
  <si>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</si>
  <si>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</si>
  <si>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</si>
  <si>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</si>
  <si>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</si>
  <si>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</si>
  <si>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</si>
  <si>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</si>
  <si>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</si>
  <si>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</si>
  <si>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</si>
  <si>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</si>
  <si>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</si>
  <si>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</si>
  <si>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</si>
  <si>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</si>
  <si>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</si>
  <si>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</si>
  <si>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</si>
  <si>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</si>
  <si>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</si>
  <si>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</si>
  <si>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</si>
  <si>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</si>
  <si>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</si>
  <si>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</si>
  <si>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</si>
  <si>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</si>
  <si>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</si>
  <si>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</si>
  <si>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</si>
  <si>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</si>
  <si>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</si>
  <si>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</si>
  <si>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</si>
  <si>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</si>
  <si>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</si>
  <si>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</si>
  <si>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</si>
  <si>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</si>
  <si>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</si>
  <si>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</si>
  <si>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</si>
  <si>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</si>
  <si>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</si>
  <si>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</si>
  <si>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</si>
  <si>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</si>
  <si>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</si>
  <si>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</si>
  <si>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</si>
  <si>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</si>
  <si>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</si>
  <si>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</si>
  <si>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</si>
  <si>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</si>
  <si>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</si>
  <si>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</si>
  <si>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</si>
  <si>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</si>
  <si>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</si>
  <si>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</si>
  <si>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</si>
  <si>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</si>
  <si>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</si>
  <si>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</si>
  <si>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</si>
  <si>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</si>
  <si>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</si>
  <si>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</si>
  <si>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</si>
  <si>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</si>
  <si>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</si>
  <si>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</si>
  <si>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</si>
  <si>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</si>
  <si>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</si>
  <si>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</si>
  <si>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</si>
  <si>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</si>
  <si>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</si>
  <si>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</si>
  <si>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</si>
  <si>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</si>
  <si>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</si>
  <si>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</si>
  <si>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</si>
  <si>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</si>
  <si>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</si>
  <si>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</si>
  <si>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</si>
  <si>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</si>
  <si>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</si>
  <si>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</si>
  <si>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</si>
  <si>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</si>
  <si>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</si>
  <si>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</si>
  <si>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</si>
  <si>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</si>
  <si>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</si>
  <si>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</si>
  <si>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</si>
  <si>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</si>
  <si>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</si>
  <si>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</si>
  <si>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</si>
  <si>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</si>
  <si>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</si>
  <si>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</si>
  <si>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</si>
  <si>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</si>
  <si>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</si>
  <si>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</si>
  <si>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</si>
  <si>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</si>
  <si>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</si>
  <si>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</si>
  <si>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</si>
  <si>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</si>
  <si>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</si>
  <si>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</si>
  <si>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</si>
  <si>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</si>
  <si>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</si>
  <si>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</si>
  <si>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</si>
  <si>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</si>
  <si>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</si>
  <si>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</si>
  <si>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</si>
  <si>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</si>
  <si>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</si>
  <si>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</si>
  <si>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</si>
  <si>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</si>
  <si>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</si>
  <si>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</si>
  <si>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</si>
  <si>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</si>
  <si>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</si>
  <si>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</si>
  <si>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</si>
  <si>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</si>
  <si>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</si>
  <si>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</si>
  <si>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</si>
  <si>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</si>
  <si>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</si>
  <si>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</si>
  <si>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</si>
  <si>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</si>
  <si>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</si>
  <si>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</si>
  <si>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</si>
  <si>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</si>
  <si>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</si>
  <si>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</si>
  <si>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</si>
  <si>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</si>
  <si>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</si>
  <si>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</si>
  <si>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</si>
  <si>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</si>
  <si>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</si>
  <si>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</si>
  <si>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</si>
  <si>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</si>
  <si>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</si>
  <si>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</si>
  <si>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</si>
  <si>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</si>
  <si>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</si>
  <si>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</si>
  <si>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</si>
  <si>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</si>
  <si>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</si>
  <si>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</si>
  <si>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</si>
  <si>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</si>
  <si>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</si>
  <si>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</si>
  <si>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</si>
  <si>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</si>
  <si>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</si>
  <si>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</si>
  <si>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</si>
  <si>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</si>
  <si>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</si>
  <si>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</si>
  <si>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</si>
  <si>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</si>
  <si>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</si>
  <si>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</si>
  <si>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</si>
  <si>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</si>
  <si>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</si>
  <si>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</si>
  <si>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</si>
  <si>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</si>
  <si>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</si>
  <si>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</si>
  <si>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</si>
  <si>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</si>
  <si>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</si>
  <si>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</si>
  <si>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</si>
  <si>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</si>
  <si>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</si>
  <si>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</si>
  <si>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</si>
  <si>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</si>
  <si>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</si>
  <si>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</si>
  <si>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</si>
  <si>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</si>
  <si>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</si>
  <si>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</si>
  <si>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</si>
  <si>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</si>
  <si>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</si>
  <si>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</si>
  <si>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</si>
  <si>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</si>
  <si>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</si>
  <si>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</si>
  <si>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</si>
  <si>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</si>
  <si>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</si>
  <si>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</si>
  <si>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</si>
  <si>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</si>
  <si>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</si>
  <si>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</si>
  <si>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</si>
  <si>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</si>
  <si>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</si>
  <si>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</si>
  <si>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</si>
  <si>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</si>
  <si>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</si>
  <si>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</si>
  <si>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</si>
  <si>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</si>
  <si>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</si>
  <si>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</si>
  <si>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</si>
  <si>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</si>
  <si>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</si>
  <si>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</si>
  <si>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</si>
  <si>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</si>
  <si>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</si>
  <si>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</si>
  <si>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</si>
  <si>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</si>
  <si>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</si>
  <si>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</si>
  <si>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</si>
  <si>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</si>
  <si>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</si>
  <si>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</si>
  <si>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</si>
  <si>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</si>
  <si>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</si>
  <si>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</si>
  <si>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</si>
  <si>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</si>
  <si>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</si>
  <si>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</si>
  <si>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</si>
  <si>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</si>
  <si>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</si>
  <si>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</si>
  <si>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</si>
  <si>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</si>
  <si>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</si>
  <si>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</si>
  <si>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</si>
  <si>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</si>
  <si>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</si>
  <si>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</si>
  <si>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</si>
  <si>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</si>
  <si>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</si>
  <si>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</si>
  <si>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</si>
  <si>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</si>
  <si>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</si>
  <si>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</si>
  <si>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</si>
  <si>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</si>
  <si>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</si>
  <si>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</si>
  <si>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</si>
  <si>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</si>
  <si>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</si>
  <si>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</si>
  <si>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</si>
  <si>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</si>
  <si>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</si>
  <si>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</si>
  <si>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</si>
  <si>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</si>
  <si>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</si>
  <si>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</si>
  <si>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</si>
  <si>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</si>
  <si>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</si>
  <si>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</si>
  <si>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</si>
  <si>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</si>
  <si>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</si>
  <si>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</si>
  <si>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</si>
  <si>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</si>
  <si>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</si>
  <si>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</si>
  <si>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</si>
  <si>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</si>
  <si>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</si>
  <si>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</si>
  <si>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</si>
  <si>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</si>
  <si>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</si>
  <si>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</si>
  <si>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</si>
  <si>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</si>
  <si>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</si>
  <si>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</si>
  <si>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</si>
  <si>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</si>
  <si>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</si>
  <si>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</si>
  <si>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</si>
  <si>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</si>
  <si>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</si>
  <si>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</si>
  <si>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</si>
  <si>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</si>
  <si>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</si>
  <si>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</si>
  <si>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</si>
  <si>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</si>
  <si>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</si>
  <si>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</si>
  <si>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</si>
  <si>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</si>
  <si>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</si>
  <si>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</si>
  <si>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</si>
  <si>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</si>
  <si>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</si>
  <si>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</si>
  <si>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</si>
  <si>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</si>
  <si>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</si>
  <si>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</si>
  <si>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</si>
  <si>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</si>
  <si>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</si>
  <si>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</si>
  <si>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</si>
  <si>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</si>
  <si>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</si>
  <si>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</si>
  <si>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</si>
  <si>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</si>
  <si>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</si>
  <si>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</si>
  <si>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</si>
  <si>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</si>
  <si>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</si>
  <si>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</si>
  <si>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</si>
  <si>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</si>
  <si>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</si>
  <si>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</si>
  <si>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</si>
  <si>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</si>
  <si>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</si>
  <si>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</si>
  <si>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</si>
  <si>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</si>
  <si>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</si>
  <si>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</si>
  <si>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</si>
  <si>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</si>
  <si>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</si>
  <si>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</si>
  <si>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</si>
  <si>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</si>
  <si>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</si>
  <si>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</si>
  <si>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</si>
  <si>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</si>
  <si>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</si>
  <si>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</si>
  <si>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</si>
  <si>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</si>
  <si>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</si>
  <si>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</si>
  <si>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</si>
  <si>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</si>
  <si>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</si>
  <si>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</si>
  <si>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</si>
  <si>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</si>
  <si>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</si>
  <si>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</si>
  <si>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</si>
  <si>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</si>
  <si>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</si>
  <si>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</si>
  <si>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</si>
  <si>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</si>
  <si>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</si>
  <si>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</si>
  <si>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</si>
  <si>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</si>
  <si>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</si>
  <si>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</si>
  <si>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</si>
  <si>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</si>
  <si>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</si>
  <si>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</si>
  <si>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</si>
  <si>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</si>
  <si>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</si>
  <si>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</si>
  <si>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</si>
  <si>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</si>
  <si>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</si>
  <si>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</si>
  <si>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</si>
  <si>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</si>
  <si>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</si>
  <si>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</si>
  <si>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</si>
  <si>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</si>
  <si>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</si>
  <si>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</si>
  <si>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</si>
  <si>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</si>
  <si>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</si>
  <si>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</si>
  <si>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</si>
  <si>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</si>
  <si>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</si>
  <si>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</si>
  <si>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</si>
  <si>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</si>
  <si>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</si>
  <si>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</si>
  <si>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</si>
  <si>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</si>
  <si>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</si>
  <si>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</si>
  <si>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</si>
  <si>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</si>
  <si>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</si>
  <si>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</si>
  <si>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</si>
  <si>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</si>
  <si>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</si>
  <si>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</si>
  <si>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</si>
  <si>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</si>
  <si>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</si>
  <si>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</si>
  <si>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</si>
  <si>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</si>
  <si>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</si>
  <si>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</si>
  <si>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</si>
  <si>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</si>
  <si>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</si>
  <si>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</si>
  <si>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</si>
  <si>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</si>
  <si>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</si>
  <si>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</si>
  <si>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</si>
  <si>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</si>
  <si>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</si>
  <si>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</si>
  <si>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</si>
  <si>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</si>
  <si>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</si>
  <si>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</si>
  <si>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</si>
  <si>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</si>
  <si>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</si>
  <si>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</si>
  <si>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</si>
  <si>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</si>
  <si>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</si>
  <si>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</si>
  <si>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</si>
  <si>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</si>
  <si>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</si>
  <si>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</si>
  <si>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</si>
  <si>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</si>
  <si>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</si>
  <si>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</si>
  <si>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</si>
  <si>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</si>
  <si>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</si>
  <si>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</si>
  <si>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</si>
  <si>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</si>
  <si>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</si>
  <si>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</si>
  <si>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</si>
  <si>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</si>
  <si>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</si>
  <si>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</si>
  <si>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</si>
  <si>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</si>
  <si>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</si>
  <si>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</si>
  <si>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</si>
  <si>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</si>
  <si>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</si>
  <si>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</si>
  <si>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</si>
  <si>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</si>
  <si>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</si>
  <si>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</si>
  <si>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</si>
  <si>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</si>
  <si>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</si>
  <si>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</si>
  <si>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</si>
  <si>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</si>
  <si>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</si>
  <si>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</si>
  <si>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</si>
  <si>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</si>
  <si>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</si>
  <si>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</si>
  <si>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</si>
  <si>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</si>
  <si>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</si>
  <si>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</si>
  <si>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</si>
  <si>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</si>
  <si>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</si>
  <si>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</si>
  <si>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</si>
  <si>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</si>
  <si>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</si>
  <si>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</si>
  <si>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</si>
  <si>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</si>
  <si>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</si>
  <si>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</si>
  <si>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</si>
  <si>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</si>
  <si>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</si>
  <si>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</si>
  <si>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</si>
  <si>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</si>
  <si>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</si>
  <si>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</si>
  <si>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</si>
  <si>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</si>
  <si>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</si>
  <si>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</si>
  <si>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</si>
  <si>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</si>
  <si>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</si>
  <si>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</si>
  <si>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</si>
  <si>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</si>
  <si>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</si>
  <si>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</si>
  <si>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</si>
  <si>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</si>
  <si>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</si>
  <si>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</si>
  <si>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</si>
  <si>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</si>
  <si>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</si>
  <si>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</si>
  <si>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</si>
  <si>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</si>
  <si>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</si>
  <si>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</si>
  <si>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</si>
  <si>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</si>
  <si>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</si>
  <si>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</si>
  <si>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</si>
  <si>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</si>
  <si>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</si>
  <si>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</si>
  <si>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</si>
  <si>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</si>
  <si>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</si>
  <si>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</si>
  <si>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</si>
  <si>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</si>
  <si>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</si>
  <si>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</si>
  <si>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</si>
  <si>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</si>
  <si>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</si>
  <si>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</si>
  <si>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</si>
  <si>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</si>
  <si>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</si>
  <si>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</si>
  <si>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</si>
  <si>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</si>
  <si>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</si>
  <si>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</si>
  <si>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</si>
  <si>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</si>
  <si>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</si>
  <si>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</si>
  <si>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</si>
  <si>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</si>
  <si>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</si>
  <si>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</si>
  <si>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</si>
  <si>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</si>
  <si>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</si>
  <si>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</si>
  <si>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</si>
  <si>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</si>
  <si>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</si>
  <si>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</si>
  <si>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</si>
  <si>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</si>
  <si>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</si>
  <si>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</si>
  <si>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</si>
  <si>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</si>
  <si>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</si>
  <si>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</si>
  <si>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</si>
  <si>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</si>
  <si>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</si>
  <si>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</si>
  <si>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</si>
  <si>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</si>
  <si>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</si>
  <si>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</si>
  <si>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</si>
  <si>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</si>
  <si>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</si>
  <si>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</si>
  <si>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</si>
  <si>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</si>
  <si>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</si>
  <si>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</si>
  <si>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</si>
  <si>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</si>
  <si>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</si>
  <si>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</si>
  <si>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</si>
  <si>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</si>
  <si>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</si>
  <si>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</si>
  <si>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</si>
  <si>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</si>
  <si>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</si>
  <si>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</si>
  <si>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</si>
  <si>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</si>
  <si>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</si>
  <si>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</si>
  <si>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</si>
  <si>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</si>
  <si>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</si>
  <si>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</si>
  <si>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</si>
  <si>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</si>
  <si>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</si>
  <si>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</si>
  <si>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</si>
  <si>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</si>
  <si>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</si>
  <si>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</si>
  <si>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</si>
  <si>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</si>
  <si>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</si>
  <si>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</si>
  <si>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</si>
  <si>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</si>
  <si>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</si>
  <si>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</si>
  <si>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</si>
  <si>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</si>
  <si>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</si>
  <si>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</si>
  <si>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</si>
  <si>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</si>
  <si>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</si>
  <si>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</si>
  <si>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</si>
  <si>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</si>
  <si>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</si>
  <si>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</si>
  <si>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</si>
  <si>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</si>
  <si>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</si>
  <si>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</si>
  <si>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</si>
  <si>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</si>
  <si>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</si>
  <si>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</si>
  <si>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</si>
  <si>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</si>
  <si>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</si>
  <si>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</si>
  <si>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</si>
  <si>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</si>
  <si>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</si>
  <si>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</si>
  <si>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</si>
  <si>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</si>
  <si>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</si>
  <si>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</si>
  <si>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</si>
  <si>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</si>
  <si>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</si>
  <si>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</si>
  <si>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</si>
  <si>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</si>
  <si>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</si>
  <si>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</si>
  <si>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</si>
  <si>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</si>
  <si>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</si>
  <si>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</si>
  <si>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</si>
  <si>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</si>
  <si>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</si>
  <si>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</si>
  <si>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</si>
  <si>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</si>
  <si>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</si>
  <si>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</si>
  <si>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</si>
  <si>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</si>
  <si>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</si>
  <si>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</si>
  <si>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</si>
  <si>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</si>
  <si>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</si>
  <si>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</si>
  <si>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</si>
  <si>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</si>
  <si>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</si>
  <si>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</si>
  <si>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</si>
  <si>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</si>
  <si>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</si>
  <si>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</si>
  <si>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</si>
  <si>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</si>
  <si>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</si>
  <si>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</si>
  <si>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</si>
  <si>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</si>
  <si>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</si>
  <si>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</si>
  <si>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</si>
  <si>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</si>
  <si>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</si>
  <si>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</si>
  <si>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</si>
  <si>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</si>
  <si>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</si>
  <si>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</si>
  <si>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</si>
  <si>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</si>
  <si>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</si>
  <si>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</si>
  <si>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</si>
  <si>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</si>
  <si>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</si>
  <si>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</si>
  <si>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</si>
  <si>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</si>
  <si>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</si>
  <si>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</si>
  <si>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</si>
  <si>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</si>
  <si>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</si>
  <si>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</si>
  <si>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</si>
  <si>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</si>
  <si>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</si>
  <si>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</si>
  <si>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</si>
  <si>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</si>
  <si>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</si>
  <si>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</si>
  <si>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</si>
  <si>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</si>
  <si>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</si>
  <si>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</si>
  <si>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</si>
  <si>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</si>
  <si>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</si>
  <si>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</si>
  <si>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</si>
  <si>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</si>
  <si>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</si>
  <si>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</si>
  <si>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</si>
  <si>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</si>
  <si>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</si>
  <si>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</si>
  <si>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</si>
  <si>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</si>
  <si>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</si>
  <si>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</si>
  <si>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</si>
  <si>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</si>
  <si>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</si>
  <si>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</si>
  <si>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</si>
  <si>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</si>
  <si>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</si>
  <si>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</si>
  <si>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</si>
  <si>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</si>
  <si>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</si>
  <si>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</si>
  <si>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</si>
  <si>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</si>
  <si>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</si>
  <si>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</si>
  <si>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</si>
  <si>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</si>
  <si>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</si>
  <si>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</si>
  <si>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</si>
  <si>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</si>
  <si>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</si>
  <si>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</si>
  <si>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</si>
  <si>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</si>
  <si>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</si>
  <si>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</si>
  <si>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</si>
  <si>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</si>
  <si>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</si>
  <si>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</si>
  <si>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</si>
  <si>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</si>
  <si>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</si>
  <si>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</si>
  <si>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</si>
  <si>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</si>
  <si>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</si>
  <si>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</si>
  <si>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</si>
  <si>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</si>
  <si>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</si>
  <si>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</si>
  <si>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</si>
  <si>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</si>
  <si>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</si>
  <si>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</si>
  <si>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</si>
  <si>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</si>
  <si>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</si>
  <si>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</si>
  <si>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</si>
  <si>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</si>
  <si>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</si>
  <si>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</si>
  <si>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</si>
  <si>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</si>
  <si>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</si>
  <si>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</si>
  <si>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</si>
  <si>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</si>
  <si>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</si>
  <si>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</si>
  <si>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</si>
  <si>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</si>
  <si>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</si>
  <si>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</si>
  <si>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</si>
  <si>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</si>
  <si>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</si>
  <si>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</si>
  <si>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</si>
  <si>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</si>
  <si>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</si>
  <si>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</si>
  <si>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</si>
  <si>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</si>
  <si>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</si>
  <si>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</si>
  <si>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</si>
  <si>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</si>
  <si>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</si>
  <si>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</si>
  <si>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</si>
  <si>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</si>
  <si>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</si>
  <si>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</si>
  <si>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</si>
  <si>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</si>
  <si>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</si>
  <si>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</si>
  <si>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</si>
  <si>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</si>
  <si>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</si>
  <si>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</si>
  <si>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</si>
  <si>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</si>
  <si>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</si>
  <si>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</si>
  <si>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</si>
  <si>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</si>
  <si>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</si>
  <si>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</si>
  <si>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</si>
  <si>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</si>
  <si>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</si>
  <si>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</si>
  <si>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</si>
  <si>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</si>
  <si>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</si>
  <si>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</si>
  <si>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</si>
  <si>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</si>
  <si>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</si>
  <si>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</si>
  <si>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</si>
  <si>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</si>
  <si>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</si>
  <si>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</si>
  <si>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</si>
  <si>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</si>
  <si>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</si>
  <si>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</si>
  <si>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</si>
  <si>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</si>
  <si>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</si>
  <si>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</si>
  <si>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</si>
  <si>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</si>
  <si>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</si>
  <si>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</si>
  <si>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</si>
  <si>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</si>
  <si>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</si>
  <si>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</si>
  <si>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</si>
  <si>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</si>
  <si>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</si>
  <si>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</si>
  <si>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</si>
  <si>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</si>
  <si>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</si>
  <si>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</si>
  <si>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</si>
  <si>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</si>
  <si>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</si>
  <si>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</si>
  <si>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</si>
  <si>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</si>
  <si>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</si>
  <si>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</si>
  <si>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</si>
  <si>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</si>
  <si>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</si>
  <si>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</si>
  <si>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</si>
  <si>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</si>
  <si>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</si>
  <si>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</si>
  <si>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</si>
  <si>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</si>
  <si>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</si>
  <si>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</si>
  <si>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</si>
  <si>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</si>
  <si>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</si>
  <si>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</si>
  <si>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</si>
  <si>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</si>
  <si>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</si>
  <si>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</si>
  <si>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</si>
  <si>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</si>
  <si>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</si>
  <si>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</si>
  <si>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</si>
  <si>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</si>
  <si>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</si>
  <si>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</si>
  <si>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</si>
  <si>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</si>
  <si>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</si>
  <si>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</si>
  <si>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</si>
  <si>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</si>
  <si>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</si>
  <si>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</si>
  <si>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</si>
  <si>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</si>
  <si>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</si>
  <si>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</si>
  <si>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</si>
  <si>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</si>
  <si>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</si>
  <si>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</si>
  <si>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</si>
  <si>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</si>
  <si>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</si>
  <si>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</si>
  <si>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</si>
  <si>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</si>
  <si>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</si>
  <si>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</si>
  <si>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</si>
  <si>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</si>
  <si>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PETRA ZRINSKOG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</si>
</sst>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60" xfId="0" applyNumberFormat="1" applyFont="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8">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2248340.64</v>
      </c>
      <c r="D2" s="6">
        <f>'PR-RAS'!E6</f>
        <v>2579745.67</v>
      </c>
      <c r="E2" s="6">
        <v>0</v>
      </c>
      <c r="F2" s="6">
        <v>0</v>
      </c>
      <c r="G2" s="7">
        <f t="shared" ref="G2:G264" si="0">(B2/1000)*(C2*1+D2*2)</f>
        <v>7407.8319800000008</v>
      </c>
      <c r="H2" s="7">
        <f t="shared" ref="H2:H264" si="1">ABS(C2-ROUND(C2,0))+ABS(D2-ROUND(D2,0))</f>
        <v>0.68999999994412065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1520853.6700000002</v>
      </c>
      <c r="D46" s="1">
        <f>'PR-RAS'!E50</f>
        <v>1728143.3199999998</v>
      </c>
      <c r="E46" s="1">
        <v>0</v>
      </c>
      <c r="F46" s="1">
        <v>0</v>
      </c>
      <c r="G46" s="2">
        <f t="shared" si="0"/>
        <v>223971.31394999998</v>
      </c>
      <c r="H46" s="2">
        <f t="shared" si="1"/>
        <v>0.6499999996740371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1517635.1700000002</v>
      </c>
      <c r="D64" s="1">
        <f>'PR-RAS'!E68</f>
        <v>1727759.3199999998</v>
      </c>
      <c r="E64" s="1">
        <v>0</v>
      </c>
      <c r="F64" s="1">
        <v>0</v>
      </c>
      <c r="G64" s="2">
        <f t="shared" si="0"/>
        <v>313308.69003</v>
      </c>
      <c r="H64" s="2">
        <f t="shared" si="1"/>
        <v>0.48999999999068677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1480610.36</v>
      </c>
      <c r="D65" s="1">
        <f>'PR-RAS'!E69</f>
        <v>1679038.16</v>
      </c>
      <c r="E65" s="1">
        <v>0</v>
      </c>
      <c r="F65" s="1">
        <v>0</v>
      </c>
      <c r="G65" s="2">
        <f t="shared" si="0"/>
        <v>309675.94751999999</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37024.81</v>
      </c>
      <c r="D66" s="1">
        <f>'PR-RAS'!E70</f>
        <v>48721.16</v>
      </c>
      <c r="E66" s="1">
        <v>0</v>
      </c>
      <c r="F66" s="1">
        <v>0</v>
      </c>
      <c r="G66" s="2">
        <f t="shared" si="0"/>
        <v>8740.3634500000007</v>
      </c>
      <c r="H66" s="2">
        <f t="shared" si="1"/>
        <v>0.35000000000582077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3218.5</v>
      </c>
      <c r="D73" s="1">
        <f>'PR-RAS'!E77</f>
        <v>384</v>
      </c>
      <c r="E73" s="1">
        <v>0</v>
      </c>
      <c r="F73" s="1">
        <v>0</v>
      </c>
      <c r="G73" s="2">
        <f t="shared" si="0"/>
        <v>287.02799999999996</v>
      </c>
      <c r="H73" s="2">
        <f t="shared" si="1"/>
        <v>0.5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252</v>
      </c>
      <c r="D74" s="1">
        <f>'PR-RAS'!E78</f>
        <v>384</v>
      </c>
      <c r="E74" s="1">
        <v>0</v>
      </c>
      <c r="F74" s="1">
        <v>0</v>
      </c>
      <c r="G74" s="2">
        <f t="shared" si="0"/>
        <v>74.459999999999994</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2966.5</v>
      </c>
      <c r="D76" s="1">
        <f>'PR-RAS'!E80</f>
        <v>0</v>
      </c>
      <c r="E76" s="1">
        <v>0</v>
      </c>
      <c r="F76" s="1">
        <v>0</v>
      </c>
      <c r="G76" s="2">
        <f t="shared" si="0"/>
        <v>222.48749999999998</v>
      </c>
      <c r="H76" s="2">
        <f t="shared" si="1"/>
        <v>0.5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106563.43</v>
      </c>
      <c r="D102" s="1">
        <f>'PR-RAS'!E106</f>
        <v>125036.23</v>
      </c>
      <c r="E102" s="1">
        <v>0</v>
      </c>
      <c r="F102" s="1">
        <v>0</v>
      </c>
      <c r="G102" s="2">
        <f t="shared" si="0"/>
        <v>36020.224890000005</v>
      </c>
      <c r="H102" s="2">
        <f t="shared" si="1"/>
        <v>0.65999999998894054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106563.43</v>
      </c>
      <c r="D108" s="1">
        <f>'PR-RAS'!E112</f>
        <v>125036.23</v>
      </c>
      <c r="E108" s="1">
        <v>0</v>
      </c>
      <c r="F108" s="1">
        <v>0</v>
      </c>
      <c r="G108" s="2">
        <f t="shared" si="0"/>
        <v>38160.040229999999</v>
      </c>
      <c r="H108" s="2">
        <f t="shared" si="1"/>
        <v>0.65999999998894054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106563.43</v>
      </c>
      <c r="D113" s="1">
        <f>'PR-RAS'!E117</f>
        <v>125036.23</v>
      </c>
      <c r="E113" s="1">
        <v>0</v>
      </c>
      <c r="F113" s="1">
        <v>0</v>
      </c>
      <c r="G113" s="2">
        <f t="shared" si="0"/>
        <v>39943.219680000002</v>
      </c>
      <c r="H113" s="2">
        <f t="shared" si="1"/>
        <v>0.65999999998894054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31910.090000000004</v>
      </c>
      <c r="D120" s="1">
        <f>'PR-RAS'!E124</f>
        <v>43457.01</v>
      </c>
      <c r="E120" s="1">
        <v>0</v>
      </c>
      <c r="F120" s="1">
        <v>0</v>
      </c>
      <c r="G120" s="2">
        <f t="shared" si="0"/>
        <v>14140.069090000001</v>
      </c>
      <c r="H120" s="2">
        <f t="shared" si="1"/>
        <v>0.10000000000582077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29077.08</v>
      </c>
      <c r="D121" s="1">
        <f>'PR-RAS'!E125</f>
        <v>28057.15</v>
      </c>
      <c r="E121" s="1">
        <v>0</v>
      </c>
      <c r="F121" s="1">
        <v>0</v>
      </c>
      <c r="G121" s="2">
        <f t="shared" si="0"/>
        <v>10222.9656</v>
      </c>
      <c r="H121" s="2">
        <f t="shared" si="1"/>
        <v>0.23000000000320142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29077.08</v>
      </c>
      <c r="D123" s="1">
        <f>'PR-RAS'!E127</f>
        <v>28057.15</v>
      </c>
      <c r="E123" s="1">
        <v>0</v>
      </c>
      <c r="F123" s="1">
        <v>0</v>
      </c>
      <c r="G123" s="2">
        <f t="shared" si="0"/>
        <v>10393.34836</v>
      </c>
      <c r="H123" s="2">
        <f t="shared" si="1"/>
        <v>0.23000000000320142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2833.01</v>
      </c>
      <c r="D124" s="1">
        <f>'PR-RAS'!E128</f>
        <v>15399.86</v>
      </c>
      <c r="E124" s="1">
        <v>0</v>
      </c>
      <c r="F124" s="1">
        <v>0</v>
      </c>
      <c r="G124" s="2">
        <f t="shared" si="0"/>
        <v>4136.8257900000008</v>
      </c>
      <c r="H124" s="2">
        <f t="shared" si="1"/>
        <v>0.1499999999996362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2833.01</v>
      </c>
      <c r="D125" s="1">
        <f>'PR-RAS'!E129</f>
        <v>15399.86</v>
      </c>
      <c r="E125" s="1">
        <v>0</v>
      </c>
      <c r="F125" s="1">
        <v>0</v>
      </c>
      <c r="G125" s="2">
        <f t="shared" si="0"/>
        <v>4170.4585200000001</v>
      </c>
      <c r="H125" s="2">
        <f t="shared" si="1"/>
        <v>0.1499999999996362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589013.44999999995</v>
      </c>
      <c r="D129" s="1">
        <f>'PR-RAS'!E133</f>
        <v>683109.11</v>
      </c>
      <c r="E129" s="1">
        <v>0</v>
      </c>
      <c r="F129" s="1">
        <v>0</v>
      </c>
      <c r="G129" s="2">
        <f t="shared" si="0"/>
        <v>250269.65375999999</v>
      </c>
      <c r="H129" s="2">
        <f t="shared" si="1"/>
        <v>0.55999999993946403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589013.44999999995</v>
      </c>
      <c r="D130" s="1">
        <f>'PR-RAS'!E134</f>
        <v>683109.11</v>
      </c>
      <c r="E130" s="1">
        <v>0</v>
      </c>
      <c r="F130" s="1">
        <v>0</v>
      </c>
      <c r="G130" s="2">
        <f t="shared" si="0"/>
        <v>252224.88542999999</v>
      </c>
      <c r="H130" s="2">
        <f t="shared" si="1"/>
        <v>0.55999999993946403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520808.1</v>
      </c>
      <c r="D131" s="1">
        <f>'PR-RAS'!E135</f>
        <v>681929.04</v>
      </c>
      <c r="E131" s="1">
        <v>0</v>
      </c>
      <c r="F131" s="1">
        <v>0</v>
      </c>
      <c r="G131" s="2">
        <f t="shared" si="0"/>
        <v>245006.60340000002</v>
      </c>
      <c r="H131" s="2">
        <f t="shared" si="1"/>
        <v>0.14000000001396984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68205.350000000006</v>
      </c>
      <c r="D132" s="1">
        <f>'PR-RAS'!E136</f>
        <v>1180.07</v>
      </c>
      <c r="E132" s="1">
        <v>0</v>
      </c>
      <c r="F132" s="1">
        <v>0</v>
      </c>
      <c r="G132" s="2">
        <f t="shared" si="0"/>
        <v>9244.0791900000004</v>
      </c>
      <c r="H132" s="2">
        <f t="shared" si="1"/>
        <v>0.4200000000057571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2167182.0499999998</v>
      </c>
      <c r="D147" s="1">
        <f>'PR-RAS'!E151</f>
        <v>2428394.7399999998</v>
      </c>
      <c r="E147" s="1">
        <v>0</v>
      </c>
      <c r="F147" s="1">
        <v>0</v>
      </c>
      <c r="G147" s="2">
        <f t="shared" si="0"/>
        <v>1025499.8433799999</v>
      </c>
      <c r="H147" s="2">
        <f t="shared" si="1"/>
        <v>0.31000000005587935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1654995.38</v>
      </c>
      <c r="D148" s="1">
        <f>'PR-RAS'!E152</f>
        <v>1923204.9900000002</v>
      </c>
      <c r="E148" s="1">
        <v>0</v>
      </c>
      <c r="F148" s="1">
        <v>0</v>
      </c>
      <c r="G148" s="2">
        <f t="shared" si="0"/>
        <v>808706.58791999996</v>
      </c>
      <c r="H148" s="2">
        <f t="shared" si="1"/>
        <v>0.38999999966472387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1404955.53</v>
      </c>
      <c r="D149" s="1">
        <f>'PR-RAS'!E153</f>
        <v>1632879.4600000002</v>
      </c>
      <c r="E149" s="1">
        <v>0</v>
      </c>
      <c r="F149" s="1">
        <v>0</v>
      </c>
      <c r="G149" s="2">
        <f t="shared" si="0"/>
        <v>691265.73860000004</v>
      </c>
      <c r="H149" s="2">
        <f t="shared" si="1"/>
        <v>0.93000000016763806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1372047.59</v>
      </c>
      <c r="D150" s="1">
        <f>'PR-RAS'!E154</f>
        <v>1575777.36</v>
      </c>
      <c r="E150" s="1">
        <v>0</v>
      </c>
      <c r="F150" s="1">
        <v>0</v>
      </c>
      <c r="G150" s="2">
        <f t="shared" si="0"/>
        <v>674016.74419</v>
      </c>
      <c r="H150" s="2">
        <f t="shared" si="1"/>
        <v>0.77000000001862645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22148.15</v>
      </c>
      <c r="D152" s="1">
        <f>'PR-RAS'!E156</f>
        <v>49773.73</v>
      </c>
      <c r="E152" s="1">
        <v>0</v>
      </c>
      <c r="F152" s="1">
        <v>0</v>
      </c>
      <c r="G152" s="2">
        <f t="shared" si="0"/>
        <v>18376.037110000001</v>
      </c>
      <c r="H152" s="2">
        <f t="shared" si="1"/>
        <v>0.41999999999825377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10759.79</v>
      </c>
      <c r="D153" s="1">
        <f>'PR-RAS'!E157</f>
        <v>7328.37</v>
      </c>
      <c r="E153" s="1">
        <v>0</v>
      </c>
      <c r="F153" s="1">
        <v>0</v>
      </c>
      <c r="G153" s="2">
        <f t="shared" si="0"/>
        <v>3863.3125599999998</v>
      </c>
      <c r="H153" s="2">
        <f t="shared" si="1"/>
        <v>0.57999999999901775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11939.39</v>
      </c>
      <c r="D154" s="1">
        <f>'PR-RAS'!E158</f>
        <v>14598.49</v>
      </c>
      <c r="E154" s="1">
        <v>0</v>
      </c>
      <c r="F154" s="1">
        <v>0</v>
      </c>
      <c r="G154" s="2">
        <f t="shared" si="0"/>
        <v>6293.8646099999987</v>
      </c>
      <c r="H154" s="2">
        <f t="shared" si="1"/>
        <v>0.87999999999919964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238100.46</v>
      </c>
      <c r="D155" s="1">
        <f>'PR-RAS'!E159</f>
        <v>275727.03999999998</v>
      </c>
      <c r="E155" s="1">
        <v>0</v>
      </c>
      <c r="F155" s="1">
        <v>0</v>
      </c>
      <c r="G155" s="2">
        <f t="shared" si="0"/>
        <v>121591.39915999999</v>
      </c>
      <c r="H155" s="2">
        <f t="shared" si="1"/>
        <v>0.49999999997089617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238100.46</v>
      </c>
      <c r="D157" s="1">
        <f>'PR-RAS'!E161</f>
        <v>275727.03999999998</v>
      </c>
      <c r="E157" s="1">
        <v>0</v>
      </c>
      <c r="F157" s="1">
        <v>0</v>
      </c>
      <c r="G157" s="2">
        <f t="shared" si="0"/>
        <v>123170.50823999998</v>
      </c>
      <c r="H157" s="2">
        <f t="shared" si="1"/>
        <v>0.49999999997089617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453081.55</v>
      </c>
      <c r="D159" s="1">
        <f>'PR-RAS'!E163</f>
        <v>427719.98000000004</v>
      </c>
      <c r="E159" s="1">
        <v>0</v>
      </c>
      <c r="F159" s="1">
        <v>0</v>
      </c>
      <c r="G159" s="2">
        <f t="shared" si="0"/>
        <v>206746.39858000001</v>
      </c>
      <c r="H159" s="2">
        <f t="shared" si="1"/>
        <v>0.46999999997206032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47748.22</v>
      </c>
      <c r="D160" s="1">
        <f>'PR-RAS'!E164</f>
        <v>49428.65</v>
      </c>
      <c r="E160" s="1">
        <v>0</v>
      </c>
      <c r="F160" s="1">
        <v>0</v>
      </c>
      <c r="G160" s="2">
        <f t="shared" si="0"/>
        <v>23310.277680000003</v>
      </c>
      <c r="H160" s="2">
        <f t="shared" si="1"/>
        <v>0.56999999999970896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12646.69</v>
      </c>
      <c r="D161" s="1">
        <f>'PR-RAS'!E165</f>
        <v>17310.96</v>
      </c>
      <c r="E161" s="1">
        <v>0</v>
      </c>
      <c r="F161" s="1">
        <v>0</v>
      </c>
      <c r="G161" s="2">
        <f t="shared" si="0"/>
        <v>7562.9776000000002</v>
      </c>
      <c r="H161" s="2">
        <f t="shared" si="1"/>
        <v>0.3500000000003638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31766.77</v>
      </c>
      <c r="D162" s="1">
        <f>'PR-RAS'!E166</f>
        <v>22659.87</v>
      </c>
      <c r="E162" s="1">
        <v>0</v>
      </c>
      <c r="F162" s="1">
        <v>0</v>
      </c>
      <c r="G162" s="2">
        <f t="shared" si="0"/>
        <v>12410.928109999999</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3334.76</v>
      </c>
      <c r="D163" s="1">
        <f>'PR-RAS'!E167</f>
        <v>9457.82</v>
      </c>
      <c r="E163" s="1">
        <v>0</v>
      </c>
      <c r="F163" s="1">
        <v>0</v>
      </c>
      <c r="G163" s="2">
        <f t="shared" si="0"/>
        <v>3604.5648000000006</v>
      </c>
      <c r="H163" s="2">
        <f t="shared" si="1"/>
        <v>0.42000000000007276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257956.03000000003</v>
      </c>
      <c r="D165" s="1">
        <f>'PR-RAS'!E169</f>
        <v>234887.95</v>
      </c>
      <c r="E165" s="1">
        <v>0</v>
      </c>
      <c r="F165" s="1">
        <v>0</v>
      </c>
      <c r="G165" s="2">
        <f t="shared" si="0"/>
        <v>119348.03652000001</v>
      </c>
      <c r="H165" s="2">
        <f t="shared" si="1"/>
        <v>8.0000000016298145E-2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61798.58</v>
      </c>
      <c r="D166" s="1">
        <f>'PR-RAS'!E170</f>
        <v>40546.9</v>
      </c>
      <c r="E166" s="1">
        <v>0</v>
      </c>
      <c r="F166" s="1">
        <v>0</v>
      </c>
      <c r="G166" s="2">
        <f t="shared" si="0"/>
        <v>23577.242700000003</v>
      </c>
      <c r="H166" s="2">
        <f t="shared" si="1"/>
        <v>0.51999999999679858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127943.08</v>
      </c>
      <c r="D167" s="1">
        <f>'PR-RAS'!E171</f>
        <v>142830.37</v>
      </c>
      <c r="E167" s="1">
        <v>0</v>
      </c>
      <c r="F167" s="1">
        <v>0</v>
      </c>
      <c r="G167" s="2">
        <f t="shared" si="0"/>
        <v>68658.234120000008</v>
      </c>
      <c r="H167" s="2">
        <f t="shared" si="1"/>
        <v>0.44999999999708962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55690.13</v>
      </c>
      <c r="D168" s="1">
        <f>'PR-RAS'!E172</f>
        <v>45535.94</v>
      </c>
      <c r="E168" s="1">
        <v>0</v>
      </c>
      <c r="F168" s="1">
        <v>0</v>
      </c>
      <c r="G168" s="2">
        <f t="shared" si="0"/>
        <v>24509.255670000002</v>
      </c>
      <c r="H168" s="2">
        <f t="shared" si="1"/>
        <v>0.18999999999505235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7153.72</v>
      </c>
      <c r="D169" s="1">
        <f>'PR-RAS'!E173</f>
        <v>2239.0100000000002</v>
      </c>
      <c r="E169" s="1">
        <v>0</v>
      </c>
      <c r="F169" s="1">
        <v>0</v>
      </c>
      <c r="G169" s="2">
        <f t="shared" si="0"/>
        <v>1954.1323200000004</v>
      </c>
      <c r="H169" s="2">
        <f t="shared" si="1"/>
        <v>0.28999999999996362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4230.26</v>
      </c>
      <c r="D170" s="1">
        <f>'PR-RAS'!E174</f>
        <v>2982.44</v>
      </c>
      <c r="E170" s="1">
        <v>0</v>
      </c>
      <c r="F170" s="1">
        <v>0</v>
      </c>
      <c r="G170" s="2">
        <f t="shared" si="0"/>
        <v>1722.97866</v>
      </c>
      <c r="H170" s="2">
        <f t="shared" si="1"/>
        <v>0.70000000000027285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1140.26</v>
      </c>
      <c r="D172" s="1">
        <f>'PR-RAS'!E176</f>
        <v>753.29</v>
      </c>
      <c r="E172" s="1">
        <v>0</v>
      </c>
      <c r="F172" s="1">
        <v>0</v>
      </c>
      <c r="G172" s="2">
        <f t="shared" si="0"/>
        <v>452.60964000000007</v>
      </c>
      <c r="H172" s="2">
        <f t="shared" si="1"/>
        <v>0.54999999999995453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127064.13</v>
      </c>
      <c r="D173" s="1">
        <f>'PR-RAS'!E177</f>
        <v>135240.84</v>
      </c>
      <c r="E173" s="1">
        <v>0</v>
      </c>
      <c r="F173" s="1">
        <v>0</v>
      </c>
      <c r="G173" s="2">
        <f t="shared" si="0"/>
        <v>68377.879319999993</v>
      </c>
      <c r="H173" s="2">
        <f t="shared" si="1"/>
        <v>0.29000000000814907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15462.15</v>
      </c>
      <c r="D174" s="1">
        <f>'PR-RAS'!E178</f>
        <v>15113.27</v>
      </c>
      <c r="E174" s="1">
        <v>0</v>
      </c>
      <c r="F174" s="1">
        <v>0</v>
      </c>
      <c r="G174" s="2">
        <f t="shared" si="0"/>
        <v>7904.1433699999998</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21480.39</v>
      </c>
      <c r="D175" s="1">
        <f>'PR-RAS'!E179</f>
        <v>57304.53</v>
      </c>
      <c r="E175" s="1">
        <v>0</v>
      </c>
      <c r="F175" s="1">
        <v>0</v>
      </c>
      <c r="G175" s="2">
        <f t="shared" si="0"/>
        <v>23679.564300000002</v>
      </c>
      <c r="H175" s="2">
        <f t="shared" si="1"/>
        <v>0.86000000000058208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65</v>
      </c>
      <c r="D176" s="1">
        <f>'PR-RAS'!E180</f>
        <v>0</v>
      </c>
      <c r="E176" s="1">
        <v>0</v>
      </c>
      <c r="F176" s="1">
        <v>0</v>
      </c>
      <c r="G176" s="2">
        <f t="shared" si="0"/>
        <v>11.375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14477.58</v>
      </c>
      <c r="D177" s="1">
        <f>'PR-RAS'!E181</f>
        <v>13264.19</v>
      </c>
      <c r="E177" s="1">
        <v>0</v>
      </c>
      <c r="F177" s="1">
        <v>0</v>
      </c>
      <c r="G177" s="2">
        <f t="shared" si="0"/>
        <v>7217.0489599999992</v>
      </c>
      <c r="H177" s="2">
        <f t="shared" si="1"/>
        <v>0.61000000000058208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1500</v>
      </c>
      <c r="E178" s="1">
        <v>0</v>
      </c>
      <c r="F178" s="1">
        <v>0</v>
      </c>
      <c r="G178" s="2">
        <f t="shared" si="0"/>
        <v>531</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12033.98</v>
      </c>
      <c r="D179" s="1">
        <f>'PR-RAS'!E183</f>
        <v>6354</v>
      </c>
      <c r="E179" s="1">
        <v>0</v>
      </c>
      <c r="F179" s="1">
        <v>0</v>
      </c>
      <c r="G179" s="2">
        <f t="shared" si="0"/>
        <v>4404.0724399999999</v>
      </c>
      <c r="H179" s="2">
        <f t="shared" si="1"/>
        <v>2.0000000000436557E-2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29761.29</v>
      </c>
      <c r="D180" s="1">
        <f>'PR-RAS'!E184</f>
        <v>33218.1</v>
      </c>
      <c r="E180" s="1">
        <v>0</v>
      </c>
      <c r="F180" s="1">
        <v>0</v>
      </c>
      <c r="G180" s="2">
        <f t="shared" si="0"/>
        <v>17219.350709999999</v>
      </c>
      <c r="H180" s="2">
        <f t="shared" si="1"/>
        <v>0.38999999999941792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5882.84</v>
      </c>
      <c r="D181" s="1">
        <f>'PR-RAS'!E185</f>
        <v>6218.39</v>
      </c>
      <c r="E181" s="1">
        <v>0</v>
      </c>
      <c r="F181" s="1">
        <v>0</v>
      </c>
      <c r="G181" s="2">
        <f t="shared" si="0"/>
        <v>3297.5316000000003</v>
      </c>
      <c r="H181" s="2">
        <f t="shared" si="1"/>
        <v>0.5500000000001819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27900.9</v>
      </c>
      <c r="D182" s="1">
        <f>'PR-RAS'!E186</f>
        <v>2268.36</v>
      </c>
      <c r="E182" s="1">
        <v>0</v>
      </c>
      <c r="F182" s="1">
        <v>0</v>
      </c>
      <c r="G182" s="2">
        <f t="shared" si="0"/>
        <v>5871.2092200000006</v>
      </c>
      <c r="H182" s="2">
        <f t="shared" si="1"/>
        <v>0.45999999999867214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20313.169999999998</v>
      </c>
      <c r="D184" s="1">
        <f>'PR-RAS'!E188</f>
        <v>8162.54</v>
      </c>
      <c r="E184" s="1">
        <v>0</v>
      </c>
      <c r="F184" s="1">
        <v>0</v>
      </c>
      <c r="G184" s="2">
        <f t="shared" si="0"/>
        <v>6704.7997500000001</v>
      </c>
      <c r="H184" s="2">
        <f t="shared" si="1"/>
        <v>0.62999999999829015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4840.96</v>
      </c>
      <c r="D185" s="1">
        <f>'PR-RAS'!E189</f>
        <v>778.05</v>
      </c>
      <c r="E185" s="1">
        <v>0</v>
      </c>
      <c r="F185" s="1">
        <v>0</v>
      </c>
      <c r="G185" s="2">
        <f t="shared" si="0"/>
        <v>1177.0590399999999</v>
      </c>
      <c r="H185" s="2">
        <f t="shared" si="1"/>
        <v>8.9999999999918145E-2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2716.46</v>
      </c>
      <c r="D187" s="1">
        <f>'PR-RAS'!E191</f>
        <v>2636.08</v>
      </c>
      <c r="E187" s="1">
        <v>0</v>
      </c>
      <c r="F187" s="1">
        <v>0</v>
      </c>
      <c r="G187" s="2">
        <f t="shared" si="0"/>
        <v>1485.8833199999999</v>
      </c>
      <c r="H187" s="2">
        <f t="shared" si="1"/>
        <v>0.53999999999996362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116</v>
      </c>
      <c r="D188" s="1">
        <f>'PR-RAS'!E192</f>
        <v>270</v>
      </c>
      <c r="E188" s="1">
        <v>0</v>
      </c>
      <c r="F188" s="1">
        <v>0</v>
      </c>
      <c r="G188" s="2">
        <f t="shared" si="0"/>
        <v>122.672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12639.75</v>
      </c>
      <c r="D191" s="1">
        <f>'PR-RAS'!E195</f>
        <v>4478.41</v>
      </c>
      <c r="E191" s="1">
        <v>0</v>
      </c>
      <c r="F191" s="1">
        <v>0</v>
      </c>
      <c r="G191" s="2">
        <f t="shared" si="0"/>
        <v>4103.3482999999997</v>
      </c>
      <c r="H191" s="2">
        <f t="shared" si="1"/>
        <v>0.65999999999985448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1709.75</v>
      </c>
      <c r="D192" s="1">
        <f>'PR-RAS'!E196</f>
        <v>2755.34</v>
      </c>
      <c r="E192" s="1">
        <v>0</v>
      </c>
      <c r="F192" s="1">
        <v>0</v>
      </c>
      <c r="G192" s="2">
        <f t="shared" si="0"/>
        <v>1379.10213</v>
      </c>
      <c r="H192" s="2">
        <f t="shared" si="1"/>
        <v>0.59000000000014552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1709.75</v>
      </c>
      <c r="D206" s="1">
        <f>'PR-RAS'!E210</f>
        <v>2755.34</v>
      </c>
      <c r="E206" s="1">
        <v>0</v>
      </c>
      <c r="F206" s="1">
        <v>0</v>
      </c>
      <c r="G206" s="2">
        <f t="shared" si="0"/>
        <v>1480.18815</v>
      </c>
      <c r="H206" s="2">
        <f t="shared" si="1"/>
        <v>0.59000000000014552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1709.75</v>
      </c>
      <c r="D207" s="1">
        <f>'PR-RAS'!E211</f>
        <v>2755.34</v>
      </c>
      <c r="E207" s="1">
        <v>0</v>
      </c>
      <c r="F207" s="1">
        <v>0</v>
      </c>
      <c r="G207" s="2">
        <f t="shared" si="0"/>
        <v>1487.40858</v>
      </c>
      <c r="H207" s="2">
        <f t="shared" si="1"/>
        <v>0.59000000000014552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57395.37</v>
      </c>
      <c r="D248" s="1">
        <f>'PR-RAS'!E252</f>
        <v>60094.57</v>
      </c>
      <c r="E248" s="1">
        <v>0</v>
      </c>
      <c r="F248" s="1">
        <v>0</v>
      </c>
      <c r="G248" s="2">
        <f t="shared" si="0"/>
        <v>43863.373970000001</v>
      </c>
      <c r="H248" s="2">
        <f t="shared" si="1"/>
        <v>0.80000000000291038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57395.37</v>
      </c>
      <c r="D255" s="1">
        <f>'PR-RAS'!E259</f>
        <v>60094.57</v>
      </c>
      <c r="E255" s="1">
        <v>0</v>
      </c>
      <c r="F255" s="1">
        <v>0</v>
      </c>
      <c r="G255" s="2">
        <f t="shared" si="0"/>
        <v>45106.465540000005</v>
      </c>
      <c r="H255" s="2">
        <f t="shared" si="1"/>
        <v>0.80000000000291038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57395.37</v>
      </c>
      <c r="D257" s="1">
        <f>'PR-RAS'!E261</f>
        <v>60094.57</v>
      </c>
      <c r="E257" s="1">
        <v>0</v>
      </c>
      <c r="F257" s="1">
        <v>0</v>
      </c>
      <c r="G257" s="2">
        <f t="shared" si="0"/>
        <v>45461.634560000006</v>
      </c>
      <c r="H257" s="2">
        <f t="shared" si="1"/>
        <v>0.80000000000291038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14619.86</v>
      </c>
      <c r="E259" s="1">
        <v>0</v>
      </c>
      <c r="F259" s="1">
        <v>0</v>
      </c>
      <c r="G259" s="2">
        <f t="shared" si="0"/>
        <v>7543.8477600000006</v>
      </c>
      <c r="H259" s="2">
        <f t="shared" si="1"/>
        <v>0.13999999999941792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14619.86</v>
      </c>
      <c r="E260" s="1">
        <v>0</v>
      </c>
      <c r="F260" s="1">
        <v>0</v>
      </c>
      <c r="G260" s="2">
        <f t="shared" si="0"/>
        <v>7573.0874800000001</v>
      </c>
      <c r="H260" s="2">
        <f t="shared" si="1"/>
        <v>0.13999999999941792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14619.86</v>
      </c>
      <c r="E261" s="1">
        <v>0</v>
      </c>
      <c r="F261" s="1">
        <v>0</v>
      </c>
      <c r="G261" s="2">
        <f t="shared" si="0"/>
        <v>7602.3272000000006</v>
      </c>
      <c r="H261" s="2">
        <f t="shared" si="1"/>
        <v>0.13999999999941792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2167182.0499999998</v>
      </c>
      <c r="D285" s="1">
        <f>'PR-RAS'!E289</f>
        <v>2428394.7399999998</v>
      </c>
      <c r="E285" s="1">
        <v>0</v>
      </c>
      <c r="F285" s="1">
        <v>0</v>
      </c>
      <c r="G285" s="2">
        <f t="shared" si="8"/>
        <v>1994807.9145199996</v>
      </c>
      <c r="H285" s="2">
        <f t="shared" si="9"/>
        <v>0.31000000005587935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81158.590000000317</v>
      </c>
      <c r="D286" s="1">
        <f>'PR-RAS'!E290</f>
        <v>151350.93000000017</v>
      </c>
      <c r="E286" s="1">
        <v>0</v>
      </c>
      <c r="F286" s="1">
        <v>0</v>
      </c>
      <c r="G286" s="2">
        <f t="shared" si="8"/>
        <v>109400.22825000017</v>
      </c>
      <c r="H286" s="2">
        <f t="shared" si="9"/>
        <v>0.47999999951571226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14092.01</v>
      </c>
      <c r="D288" s="1">
        <f>'PR-RAS'!E292</f>
        <v>23858.959999999999</v>
      </c>
      <c r="E288" s="1">
        <v>0</v>
      </c>
      <c r="F288" s="1">
        <v>0</v>
      </c>
      <c r="G288" s="2">
        <f t="shared" si="8"/>
        <v>17739.449909999999</v>
      </c>
      <c r="H288" s="2">
        <f t="shared" si="9"/>
        <v>5.0000000001091394E-2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2689.72</v>
      </c>
      <c r="D290" s="1">
        <f>'PR-RAS'!E294</f>
        <v>4056.44</v>
      </c>
      <c r="E290" s="1">
        <v>0</v>
      </c>
      <c r="F290" s="1">
        <v>0</v>
      </c>
      <c r="G290" s="2">
        <f t="shared" si="8"/>
        <v>3121.9513999999999</v>
      </c>
      <c r="H290" s="2">
        <f t="shared" si="9"/>
        <v>0.72000000000025466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2689.72</v>
      </c>
      <c r="D291" s="1">
        <f>'PR-RAS'!E295</f>
        <v>4056.44</v>
      </c>
      <c r="E291" s="1">
        <v>0</v>
      </c>
      <c r="F291" s="1">
        <v>0</v>
      </c>
      <c r="G291" s="2">
        <f t="shared" si="8"/>
        <v>3132.7539999999999</v>
      </c>
      <c r="H291" s="2">
        <f t="shared" si="9"/>
        <v>0.72000000000025466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68425.14</v>
      </c>
      <c r="D345" s="1">
        <f>'PR-RAS'!E350</f>
        <v>64210.270000000004</v>
      </c>
      <c r="E345" s="1">
        <v>0</v>
      </c>
      <c r="F345" s="1">
        <v>0</v>
      </c>
      <c r="G345" s="2">
        <f t="shared" si="8"/>
        <v>67714.913919999992</v>
      </c>
      <c r="H345" s="2">
        <f t="shared" si="9"/>
        <v>0.41000000000349246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68425.14</v>
      </c>
      <c r="D358" s="1">
        <f>'PR-RAS'!E363</f>
        <v>64210.270000000004</v>
      </c>
      <c r="E358" s="1">
        <v>0</v>
      </c>
      <c r="F358" s="1">
        <v>0</v>
      </c>
      <c r="G358" s="2">
        <f t="shared" si="8"/>
        <v>70273.907759999987</v>
      </c>
      <c r="H358" s="2">
        <f t="shared" si="9"/>
        <v>0.41000000000349246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28085.31</v>
      </c>
      <c r="D364" s="1">
        <f>'PR-RAS'!E369</f>
        <v>12764.48</v>
      </c>
      <c r="E364" s="1">
        <v>0</v>
      </c>
      <c r="F364" s="1">
        <v>0</v>
      </c>
      <c r="G364" s="2">
        <f t="shared" si="8"/>
        <v>19461.980009999999</v>
      </c>
      <c r="H364" s="2">
        <f t="shared" si="9"/>
        <v>0.79000000000087311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28085.31</v>
      </c>
      <c r="D365" s="1">
        <f>'PR-RAS'!E370</f>
        <v>0</v>
      </c>
      <c r="E365" s="1">
        <v>0</v>
      </c>
      <c r="F365" s="1">
        <v>0</v>
      </c>
      <c r="G365" s="2">
        <f t="shared" si="8"/>
        <v>10223.05284</v>
      </c>
      <c r="H365" s="2">
        <f t="shared" si="9"/>
        <v>0.31000000000130967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12764.48</v>
      </c>
      <c r="E371" s="1">
        <v>0</v>
      </c>
      <c r="F371" s="1">
        <v>0</v>
      </c>
      <c r="G371" s="2">
        <f t="shared" si="8"/>
        <v>9445.7151999999987</v>
      </c>
      <c r="H371" s="2">
        <f t="shared" si="9"/>
        <v>0.47999999999956344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40339.83</v>
      </c>
      <c r="D378" s="1">
        <f>'PR-RAS'!E383</f>
        <v>51445.79</v>
      </c>
      <c r="E378" s="1">
        <v>0</v>
      </c>
      <c r="F378" s="1">
        <v>0</v>
      </c>
      <c r="G378" s="2">
        <f t="shared" si="8"/>
        <v>53998.241569999998</v>
      </c>
      <c r="H378" s="2">
        <f t="shared" si="9"/>
        <v>0.37999999999738066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40339.83</v>
      </c>
      <c r="D379" s="1">
        <f>'PR-RAS'!E384</f>
        <v>51445.79</v>
      </c>
      <c r="E379" s="1">
        <v>0</v>
      </c>
      <c r="F379" s="1">
        <v>0</v>
      </c>
      <c r="G379" s="2">
        <f t="shared" si="8"/>
        <v>54141.472979999999</v>
      </c>
      <c r="H379" s="2">
        <f t="shared" si="9"/>
        <v>0.37999999999738066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68425.14</v>
      </c>
      <c r="D403" s="1">
        <f>'PR-RAS'!E408</f>
        <v>64210.270000000004</v>
      </c>
      <c r="E403" s="1">
        <v>0</v>
      </c>
      <c r="F403" s="1">
        <v>0</v>
      </c>
      <c r="G403" s="2">
        <f t="shared" si="8"/>
        <v>79131.963360000009</v>
      </c>
      <c r="H403" s="2">
        <f t="shared" si="9"/>
        <v>0.41000000000349246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2248340.64</v>
      </c>
      <c r="D407" s="1">
        <f>'PR-RAS'!E412</f>
        <v>2579745.67</v>
      </c>
      <c r="E407" s="1">
        <v>0</v>
      </c>
      <c r="F407" s="1">
        <v>0</v>
      </c>
      <c r="G407" s="2">
        <f t="shared" si="8"/>
        <v>3007579.7838800005</v>
      </c>
      <c r="H407" s="2">
        <f t="shared" si="9"/>
        <v>0.68999999994412065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2235607.19</v>
      </c>
      <c r="D408" s="1">
        <f>'PR-RAS'!E413</f>
        <v>2492605.0099999998</v>
      </c>
      <c r="E408" s="1">
        <v>0</v>
      </c>
      <c r="F408" s="1">
        <v>0</v>
      </c>
      <c r="G408" s="2">
        <f t="shared" si="8"/>
        <v>2938872.6044699992</v>
      </c>
      <c r="H408" s="2">
        <f t="shared" si="9"/>
        <v>0.19999999972060323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12733.450000000186</v>
      </c>
      <c r="D409" s="1">
        <f>'PR-RAS'!E414</f>
        <v>87140.660000000149</v>
      </c>
      <c r="E409" s="1">
        <v>0</v>
      </c>
      <c r="F409" s="1">
        <v>0</v>
      </c>
      <c r="G409" s="2">
        <f t="shared" si="8"/>
        <v>76302.026160000198</v>
      </c>
      <c r="H409" s="2">
        <f t="shared" si="9"/>
        <v>0.7900000000372529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14092.01</v>
      </c>
      <c r="D411" s="1">
        <f>'PR-RAS'!E416</f>
        <v>23858.959999999999</v>
      </c>
      <c r="E411" s="1">
        <v>0</v>
      </c>
      <c r="F411" s="1">
        <v>0</v>
      </c>
      <c r="G411" s="2">
        <f t="shared" si="8"/>
        <v>25342.0713</v>
      </c>
      <c r="H411" s="2">
        <f t="shared" si="9"/>
        <v>5.0000000001091394E-2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2689.72</v>
      </c>
      <c r="D413" s="1">
        <f>'PR-RAS'!E418</f>
        <v>4056.44</v>
      </c>
      <c r="E413" s="1">
        <v>0</v>
      </c>
      <c r="F413" s="1">
        <v>0</v>
      </c>
      <c r="G413" s="2">
        <f t="shared" si="8"/>
        <v>4450.6711999999998</v>
      </c>
      <c r="H413" s="2">
        <f t="shared" si="9"/>
        <v>0.72000000000025466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2248340.64</v>
      </c>
      <c r="D633" s="1">
        <f>'PR-RAS'!E639</f>
        <v>2579745.67</v>
      </c>
      <c r="E633" s="1">
        <v>0</v>
      </c>
      <c r="F633" s="1">
        <v>0</v>
      </c>
      <c r="G633" s="2">
        <f t="shared" si="10"/>
        <v>4681749.8113600006</v>
      </c>
      <c r="H633" s="2">
        <f t="shared" si="11"/>
        <v>0.68999999994412065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2235607.19</v>
      </c>
      <c r="D634" s="1">
        <f>'PR-RAS'!E640</f>
        <v>2492605.0099999998</v>
      </c>
      <c r="E634" s="1">
        <v>0</v>
      </c>
      <c r="F634" s="1">
        <v>0</v>
      </c>
      <c r="G634" s="2">
        <f t="shared" si="10"/>
        <v>4570777.2939299997</v>
      </c>
      <c r="H634" s="2">
        <f t="shared" si="11"/>
        <v>0.19999999972060323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12733.450000000186</v>
      </c>
      <c r="D635" s="1">
        <f>'PR-RAS'!E641</f>
        <v>87140.660000000149</v>
      </c>
      <c r="E635" s="1">
        <v>0</v>
      </c>
      <c r="F635" s="1">
        <v>0</v>
      </c>
      <c r="G635" s="2">
        <f t="shared" si="10"/>
        <v>118567.36418000031</v>
      </c>
      <c r="H635" s="2">
        <f t="shared" si="11"/>
        <v>0.7900000000372529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14092.01</v>
      </c>
      <c r="D637" s="1">
        <f>'PR-RAS'!E643</f>
        <v>23858.959999999999</v>
      </c>
      <c r="E637" s="1">
        <v>0</v>
      </c>
      <c r="F637" s="1">
        <v>0</v>
      </c>
      <c r="G637" s="2">
        <f t="shared" si="10"/>
        <v>39311.11548</v>
      </c>
      <c r="H637" s="2">
        <f t="shared" si="11"/>
        <v>5.0000000001091394E-2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26825.460000000188</v>
      </c>
      <c r="D639" s="1">
        <f>'PR-RAS'!E645</f>
        <v>110999.62000000014</v>
      </c>
      <c r="E639" s="1">
        <v>0</v>
      </c>
      <c r="F639" s="1">
        <v>0</v>
      </c>
      <c r="G639" s="2">
        <f t="shared" si="10"/>
        <v>158750.15860000032</v>
      </c>
      <c r="H639" s="2">
        <f t="shared" si="11"/>
        <v>0.84000000004743924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65190.82</v>
      </c>
      <c r="D642" s="1">
        <f>'PR-RAS'!E649</f>
        <v>105793.67</v>
      </c>
      <c r="E642" s="1">
        <v>0</v>
      </c>
      <c r="F642" s="1">
        <v>0</v>
      </c>
      <c r="G642" s="2">
        <f t="shared" si="10"/>
        <v>177414.80055999997</v>
      </c>
      <c r="H642" s="2">
        <f t="shared" si="11"/>
        <v>0.51000000000203727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893378</v>
      </c>
      <c r="D643" s="1">
        <f>'PR-RAS'!E650</f>
        <v>1038497.76</v>
      </c>
      <c r="E643" s="1">
        <v>0</v>
      </c>
      <c r="F643" s="1">
        <v>0</v>
      </c>
      <c r="G643" s="2">
        <f t="shared" si="10"/>
        <v>1906979.79984</v>
      </c>
      <c r="H643" s="2">
        <f t="shared" si="11"/>
        <v>0.23999999999068677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852775.15</v>
      </c>
      <c r="D644" s="1">
        <f>'PR-RAS'!E651</f>
        <v>992781.58</v>
      </c>
      <c r="E644" s="1">
        <v>0</v>
      </c>
      <c r="F644" s="1">
        <v>0</v>
      </c>
      <c r="G644" s="2">
        <f t="shared" si="10"/>
        <v>1825051.53333</v>
      </c>
      <c r="H644" s="2">
        <f t="shared" si="11"/>
        <v>0.57000000006519258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105793.66999999993</v>
      </c>
      <c r="D645" s="1">
        <f>'PR-RAS'!E652</f>
        <v>151509.84999999998</v>
      </c>
      <c r="E645" s="1">
        <v>0</v>
      </c>
      <c r="F645" s="1">
        <v>0</v>
      </c>
      <c r="G645" s="2">
        <f t="shared" si="10"/>
        <v>263275.81027999992</v>
      </c>
      <c r="H645" s="2">
        <f t="shared" si="11"/>
        <v>0.48000000009778887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81</v>
      </c>
      <c r="D647" s="1">
        <f>'PR-RAS'!E654</f>
        <v>89</v>
      </c>
      <c r="E647" s="1">
        <v>0</v>
      </c>
      <c r="F647" s="1">
        <v>0</v>
      </c>
      <c r="G647" s="2">
        <f t="shared" si="10"/>
        <v>167.31399999999999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v>
      </c>
      <c r="D649" s="1">
        <f>'PR-RAS'!E656</f>
        <v>87</v>
      </c>
      <c r="E649" s="1">
        <v>0</v>
      </c>
      <c r="F649" s="1">
        <v>0</v>
      </c>
      <c r="G649" s="2">
        <f t="shared" si="10"/>
        <v>163.29599999999999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1480610.36</v>
      </c>
      <c r="D669" s="1">
        <f>'PR-RAS'!E676</f>
        <v>1679038.16</v>
      </c>
      <c r="E669" s="1">
        <v>0</v>
      </c>
      <c r="F669" s="1">
        <v>0</v>
      </c>
      <c r="G669" s="2">
        <f t="shared" si="10"/>
        <v>3232242.70224</v>
      </c>
      <c r="H669" s="2">
        <f t="shared" si="11"/>
        <v>0.52000000001862645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48721.16</v>
      </c>
      <c r="E670" s="1">
        <v>0</v>
      </c>
      <c r="F670" s="1">
        <v>0</v>
      </c>
      <c r="G670" s="2">
        <f t="shared" si="10"/>
        <v>65188.912080000009</v>
      </c>
      <c r="H670" s="2">
        <f t="shared" si="11"/>
        <v>0.16000000000349246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37024.81</v>
      </c>
      <c r="D671" s="1">
        <f>'PR-RAS'!E678</f>
        <v>0</v>
      </c>
      <c r="E671" s="1">
        <v>0</v>
      </c>
      <c r="F671" s="1">
        <v>0</v>
      </c>
      <c r="G671" s="2">
        <f t="shared" si="10"/>
        <v>24806.6227</v>
      </c>
      <c r="H671" s="2">
        <f t="shared" si="11"/>
        <v>0.19000000000232831</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96593.29</v>
      </c>
      <c r="D703" s="1">
        <f>'PR-RAS'!E710</f>
        <v>119414.19</v>
      </c>
      <c r="E703" s="1">
        <v>0</v>
      </c>
      <c r="F703" s="1">
        <v>0</v>
      </c>
      <c r="G703" s="2">
        <f t="shared" si="10"/>
        <v>235466.01233999999</v>
      </c>
      <c r="H703" s="2">
        <f t="shared" si="11"/>
        <v>0.47999999999592546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11939.39</v>
      </c>
      <c r="D710" s="1">
        <f>'PR-RAS'!E717</f>
        <v>0</v>
      </c>
      <c r="E710" s="1">
        <v>0</v>
      </c>
      <c r="F710" s="1">
        <v>0</v>
      </c>
      <c r="G710" s="2">
        <f t="shared" si="10"/>
        <v>8465.0275099999999</v>
      </c>
      <c r="H710" s="2">
        <f t="shared" si="11"/>
        <v>0.38999999999941792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31118.27</v>
      </c>
      <c r="D711" s="1">
        <f>'PR-RAS'!E718</f>
        <v>21882.87</v>
      </c>
      <c r="E711" s="1">
        <v>0</v>
      </c>
      <c r="F711" s="1">
        <v>0</v>
      </c>
      <c r="G711" s="2">
        <f t="shared" si="10"/>
        <v>53167.647099999995</v>
      </c>
      <c r="H711" s="2">
        <f t="shared" si="11"/>
        <v>0.40000000000145519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11936.38</v>
      </c>
      <c r="D713" s="1">
        <f>'PR-RAS'!E720</f>
        <v>6354</v>
      </c>
      <c r="E713" s="1">
        <v>0</v>
      </c>
      <c r="F713" s="1">
        <v>0</v>
      </c>
      <c r="G713" s="2">
        <f t="shared" si="10"/>
        <v>17546.798559999996</v>
      </c>
      <c r="H713" s="2">
        <f t="shared" si="11"/>
        <v>0.37999999999919964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19614.2</v>
      </c>
      <c r="D715" s="1">
        <f>'PR-RAS'!E722</f>
        <v>19322.18</v>
      </c>
      <c r="E715" s="1">
        <v>0</v>
      </c>
      <c r="F715" s="1">
        <v>0</v>
      </c>
      <c r="G715" s="2">
        <f t="shared" si="10"/>
        <v>41596.611839999998</v>
      </c>
      <c r="H715" s="2">
        <f t="shared" si="11"/>
        <v>0.38000000000101863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4698.16</v>
      </c>
      <c r="D716" s="1">
        <f>'PR-RAS'!E723</f>
        <v>10713.57</v>
      </c>
      <c r="E716" s="1">
        <v>0</v>
      </c>
      <c r="F716" s="1">
        <v>0</v>
      </c>
      <c r="G716" s="2">
        <f t="shared" si="10"/>
        <v>18679.589499999998</v>
      </c>
      <c r="H716" s="2">
        <f t="shared" si="11"/>
        <v>0.59000000000014552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4840.96</v>
      </c>
      <c r="D718" s="1">
        <f>'PR-RAS'!E725</f>
        <v>778.05</v>
      </c>
      <c r="E718" s="1">
        <v>0</v>
      </c>
      <c r="F718" s="1">
        <v>0</v>
      </c>
      <c r="G718" s="2">
        <f t="shared" si="10"/>
        <v>4586.6920199999995</v>
      </c>
      <c r="H718" s="2">
        <f t="shared" si="11"/>
        <v>8.9999999999918145E-2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57395.37</v>
      </c>
      <c r="D821" s="1">
        <f>'PR-RAS'!E828</f>
        <v>60094.57</v>
      </c>
      <c r="E821" s="1">
        <v>0</v>
      </c>
      <c r="F821" s="1">
        <v>0</v>
      </c>
      <c r="G821" s="2">
        <f t="shared" si="18"/>
        <v>145619.29819999999</v>
      </c>
      <c r="H821" s="2">
        <f t="shared" si="19"/>
        <v>0.80000000000291038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14619.86</v>
      </c>
      <c r="E822" s="1">
        <v>0</v>
      </c>
      <c r="F822" s="1">
        <v>0</v>
      </c>
      <c r="G822" s="2">
        <f t="shared" si="18"/>
        <v>24005.810119999998</v>
      </c>
      <c r="H822" s="2">
        <f t="shared" si="19"/>
        <v>0.13999999999941792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926929.62</v>
      </c>
      <c r="D984" s="6">
        <f>BILANCA!E6</f>
        <v>10091181.49</v>
      </c>
      <c r="E984" s="6">
        <v>0</v>
      </c>
      <c r="F984" s="6">
        <v>0</v>
      </c>
      <c r="G984" s="7">
        <f t="shared" ref="G984:G1241" si="22">B984/1000*C984+B984/500*D984</f>
        <v>21109.292600000001</v>
      </c>
      <c r="H984" s="7">
        <f t="shared" si="19"/>
        <v>0.87000000022817403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818446.23</v>
      </c>
      <c r="D985" s="1">
        <f>BILANCA!E7</f>
        <v>9935615.2000000011</v>
      </c>
      <c r="E985" s="1">
        <v>0</v>
      </c>
      <c r="F985" s="1">
        <v>0</v>
      </c>
      <c r="G985" s="2">
        <f t="shared" si="22"/>
        <v>41379.353260000011</v>
      </c>
      <c r="H985" s="2">
        <f t="shared" si="19"/>
        <v>0.43000000109896064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818446.23</v>
      </c>
      <c r="D990" s="1">
        <f>BILANCA!E12</f>
        <v>9935615.2000000011</v>
      </c>
      <c r="E990" s="1">
        <v>0</v>
      </c>
      <c r="F990" s="1">
        <v>0</v>
      </c>
      <c r="G990" s="2">
        <f t="shared" si="22"/>
        <v>144827.73641000004</v>
      </c>
      <c r="H990" s="2">
        <f t="shared" si="19"/>
        <v>0.43000000109896064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603306.46</v>
      </c>
      <c r="D991" s="1">
        <f>BILANCA!E13</f>
        <v>9761623.4800000004</v>
      </c>
      <c r="E991" s="1">
        <v>0</v>
      </c>
      <c r="F991" s="1">
        <v>0</v>
      </c>
      <c r="G991" s="2">
        <f t="shared" si="22"/>
        <v>161012.42736</v>
      </c>
      <c r="H991" s="2">
        <f t="shared" si="19"/>
        <v>0.94000000040978193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932810.54</v>
      </c>
      <c r="D993" s="1">
        <f>BILANCA!E15</f>
        <v>9924585.1500000004</v>
      </c>
      <c r="E993" s="1">
        <v>0</v>
      </c>
      <c r="F993" s="1">
        <v>0</v>
      </c>
      <c r="G993" s="2">
        <f t="shared" si="22"/>
        <v>207819.80840000001</v>
      </c>
      <c r="H993" s="2">
        <f t="shared" si="19"/>
        <v>0.61000000033527613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329504.08</v>
      </c>
      <c r="D996" s="1">
        <f>BILANCA!E18</f>
        <v>162961.67000000001</v>
      </c>
      <c r="E996" s="1">
        <v>0</v>
      </c>
      <c r="F996" s="1">
        <v>0</v>
      </c>
      <c r="G996" s="2">
        <f t="shared" si="22"/>
        <v>8520.5564599999998</v>
      </c>
      <c r="H996" s="2">
        <f t="shared" si="19"/>
        <v>0.41000000000349246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215139.77000000002</v>
      </c>
      <c r="D997" s="1">
        <f>BILANCA!E19</f>
        <v>173991.72000000003</v>
      </c>
      <c r="E997" s="1">
        <v>0</v>
      </c>
      <c r="F997" s="1">
        <v>0</v>
      </c>
      <c r="G997" s="2">
        <f t="shared" si="22"/>
        <v>7883.724940000001</v>
      </c>
      <c r="H997" s="2">
        <f t="shared" si="19"/>
        <v>0.50999999995110556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163137.31</v>
      </c>
      <c r="D998" s="1">
        <f>BILANCA!E20</f>
        <v>163137.31</v>
      </c>
      <c r="E998" s="1">
        <v>0</v>
      </c>
      <c r="F998" s="1">
        <v>0</v>
      </c>
      <c r="G998" s="2">
        <f t="shared" si="22"/>
        <v>7341.1789499999995</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221.14</v>
      </c>
      <c r="D999" s="1">
        <f>BILANCA!E21</f>
        <v>221.14</v>
      </c>
      <c r="E999" s="1">
        <v>0</v>
      </c>
      <c r="F999" s="1">
        <v>0</v>
      </c>
      <c r="G999" s="2">
        <f t="shared" si="22"/>
        <v>10.61472</v>
      </c>
      <c r="H999" s="2">
        <f t="shared" si="19"/>
        <v>0.27999999999997272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42.47</v>
      </c>
      <c r="D1002" s="1">
        <f>BILANCA!E24</f>
        <v>12806.95</v>
      </c>
      <c r="E1002" s="1">
        <v>0</v>
      </c>
      <c r="F1002" s="1">
        <v>0</v>
      </c>
      <c r="G1002" s="2">
        <f t="shared" si="22"/>
        <v>487.47103000000004</v>
      </c>
      <c r="H1002" s="2">
        <f t="shared" si="19"/>
        <v>0.51999999999927127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56210.03</v>
      </c>
      <c r="D1004" s="1">
        <f>BILANCA!E26</f>
        <v>56209.95</v>
      </c>
      <c r="E1004" s="1">
        <v>0</v>
      </c>
      <c r="F1004" s="1">
        <v>0</v>
      </c>
      <c r="G1004" s="2">
        <f t="shared" si="22"/>
        <v>3541.2285300000003</v>
      </c>
      <c r="H1004" s="2">
        <f t="shared" si="19"/>
        <v>8.000000000174623E-2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4471.18</v>
      </c>
      <c r="D1006" s="1">
        <f>BILANCA!E28</f>
        <v>58383.63</v>
      </c>
      <c r="E1006" s="1">
        <v>0</v>
      </c>
      <c r="F1006" s="1">
        <v>0</v>
      </c>
      <c r="G1006" s="2">
        <f t="shared" si="22"/>
        <v>2788.4841200000001</v>
      </c>
      <c r="H1006" s="2">
        <f t="shared" si="19"/>
        <v>0.55000000000291038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619.46</v>
      </c>
      <c r="D1032" s="1">
        <f>BILANCA!E54</f>
        <v>619.46</v>
      </c>
      <c r="E1032" s="1">
        <v>0</v>
      </c>
      <c r="F1032" s="1">
        <v>0</v>
      </c>
      <c r="G1032" s="2">
        <f t="shared" si="22"/>
        <v>91.06062</v>
      </c>
      <c r="H1032" s="2">
        <f t="shared" si="19"/>
        <v>0.92000000000007276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619.46</v>
      </c>
      <c r="D1033" s="1">
        <f>BILANCA!E55</f>
        <v>619.46</v>
      </c>
      <c r="E1033" s="1">
        <v>0</v>
      </c>
      <c r="F1033" s="1">
        <v>0</v>
      </c>
      <c r="G1033" s="2">
        <f t="shared" si="22"/>
        <v>92.919000000000011</v>
      </c>
      <c r="H1033" s="2">
        <f t="shared" si="19"/>
        <v>0.92000000000007276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108483.39</v>
      </c>
      <c r="D1046" s="1">
        <f>BILANCA!E68</f>
        <v>155566.29</v>
      </c>
      <c r="E1046" s="1">
        <v>0</v>
      </c>
      <c r="F1046" s="1">
        <v>0</v>
      </c>
      <c r="G1046" s="2">
        <f t="shared" si="22"/>
        <v>26435.806109999998</v>
      </c>
      <c r="H1046" s="2">
        <f t="shared" si="19"/>
        <v>0.680000000007567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105793.67</v>
      </c>
      <c r="D1047" s="1">
        <f>BILANCA!E69</f>
        <v>151509.85</v>
      </c>
      <c r="E1047" s="1">
        <v>0</v>
      </c>
      <c r="F1047" s="1">
        <v>0</v>
      </c>
      <c r="G1047" s="2">
        <f t="shared" si="22"/>
        <v>26164.055680000001</v>
      </c>
      <c r="H1047" s="2">
        <f t="shared" si="19"/>
        <v>0.47999999999592546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105405.14</v>
      </c>
      <c r="D1048" s="1">
        <f>BILANCA!E70</f>
        <v>150904.72</v>
      </c>
      <c r="E1048" s="1">
        <v>0</v>
      </c>
      <c r="F1048" s="1">
        <v>0</v>
      </c>
      <c r="G1048" s="2">
        <f t="shared" si="22"/>
        <v>26468.947700000001</v>
      </c>
      <c r="H1048" s="2">
        <f t="shared" si="19"/>
        <v>0.41999999999825377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105405.14</v>
      </c>
      <c r="D1050" s="1">
        <f>BILANCA!E72</f>
        <v>150904.72</v>
      </c>
      <c r="E1050" s="1">
        <v>0</v>
      </c>
      <c r="F1050" s="1">
        <v>0</v>
      </c>
      <c r="G1050" s="2">
        <f t="shared" si="22"/>
        <v>27283.376860000004</v>
      </c>
      <c r="H1050" s="2">
        <f t="shared" si="19"/>
        <v>0.41999999999825377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388.53</v>
      </c>
      <c r="D1054" s="1">
        <f>BILANCA!E76</f>
        <v>605.13</v>
      </c>
      <c r="E1054" s="1">
        <v>0</v>
      </c>
      <c r="F1054" s="1">
        <v>0</v>
      </c>
      <c r="G1054" s="2">
        <f t="shared" si="22"/>
        <v>113.51408999999998</v>
      </c>
      <c r="H1054" s="2">
        <f t="shared" si="19"/>
        <v>0.60000000000002274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2689.72</v>
      </c>
      <c r="D1124" s="1">
        <f>BILANCA!E146</f>
        <v>4056.44</v>
      </c>
      <c r="E1124" s="1">
        <v>0</v>
      </c>
      <c r="F1124" s="1">
        <v>0</v>
      </c>
      <c r="G1124" s="2">
        <f t="shared" si="22"/>
        <v>1523.1666</v>
      </c>
      <c r="H1124" s="2">
        <f t="shared" si="23"/>
        <v>0.72000000000025466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2689.72</v>
      </c>
      <c r="D1138" s="1">
        <f>BILANCA!E160</f>
        <v>4056.44</v>
      </c>
      <c r="E1138" s="1">
        <v>0</v>
      </c>
      <c r="F1138" s="1">
        <v>0</v>
      </c>
      <c r="G1138" s="2">
        <f t="shared" si="22"/>
        <v>1674.403</v>
      </c>
      <c r="H1138" s="2">
        <f t="shared" si="23"/>
        <v>0.72000000000025466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926929.61999999988</v>
      </c>
      <c r="D1152" s="1">
        <f>BILANCA!E175</f>
        <v>10091181.489999998</v>
      </c>
      <c r="E1152" s="1">
        <v>0</v>
      </c>
      <c r="F1152" s="1">
        <v>0</v>
      </c>
      <c r="G1152" s="2">
        <f t="shared" si="22"/>
        <v>3567470.4493999993</v>
      </c>
      <c r="H1152" s="2">
        <f t="shared" si="23"/>
        <v>0.8699999984819442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78968.209999999992</v>
      </c>
      <c r="D1153" s="1">
        <f>BILANCA!E176</f>
        <v>40510.229999999996</v>
      </c>
      <c r="E1153" s="1">
        <v>0</v>
      </c>
      <c r="F1153" s="1">
        <v>0</v>
      </c>
      <c r="G1153" s="2">
        <f t="shared" si="22"/>
        <v>27198.073899999999</v>
      </c>
      <c r="H1153" s="2">
        <f t="shared" si="23"/>
        <v>0.43999999998777639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53903.39</v>
      </c>
      <c r="D1154" s="1">
        <f>BILANCA!E177</f>
        <v>40510.229999999996</v>
      </c>
      <c r="E1154" s="1">
        <v>0</v>
      </c>
      <c r="F1154" s="1">
        <v>0</v>
      </c>
      <c r="G1154" s="2">
        <f t="shared" si="22"/>
        <v>23071.978349999998</v>
      </c>
      <c r="H1154" s="2">
        <f t="shared" si="23"/>
        <v>0.61999999999534339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53783.99</v>
      </c>
      <c r="D1156" s="1">
        <f>BILANCA!E179</f>
        <v>34399.57</v>
      </c>
      <c r="E1156" s="1">
        <v>0</v>
      </c>
      <c r="F1156" s="1">
        <v>0</v>
      </c>
      <c r="G1156" s="2">
        <f t="shared" si="22"/>
        <v>21206.88149</v>
      </c>
      <c r="H1156" s="2">
        <f t="shared" si="23"/>
        <v>0.44000000000232831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525.35</v>
      </c>
      <c r="E1157" s="1">
        <v>0</v>
      </c>
      <c r="F1157" s="1">
        <v>0</v>
      </c>
      <c r="G1157" s="2">
        <f t="shared" si="22"/>
        <v>182.8218</v>
      </c>
      <c r="H1157" s="2">
        <f t="shared" si="23"/>
        <v>0.35000000000002274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525.35</v>
      </c>
      <c r="E1160" s="1">
        <v>0</v>
      </c>
      <c r="F1160" s="1">
        <v>0</v>
      </c>
      <c r="G1160" s="2">
        <f t="shared" si="22"/>
        <v>185.97389999999999</v>
      </c>
      <c r="H1160" s="2">
        <f t="shared" si="23"/>
        <v>0.35000000000002274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119.4</v>
      </c>
      <c r="D1165" s="1">
        <f>BILANCA!E188</f>
        <v>5585.31</v>
      </c>
      <c r="E1165" s="1">
        <v>0</v>
      </c>
      <c r="F1165" s="1">
        <v>0</v>
      </c>
      <c r="G1165" s="2">
        <f t="shared" si="22"/>
        <v>2054.7836400000001</v>
      </c>
      <c r="H1165" s="2">
        <f t="shared" si="23"/>
        <v>0.71000000000040586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25064.82</v>
      </c>
      <c r="D1166" s="1">
        <f>BILANCA!E189</f>
        <v>0</v>
      </c>
      <c r="E1166" s="1">
        <v>0</v>
      </c>
      <c r="F1166" s="1">
        <v>0</v>
      </c>
      <c r="G1166" s="2">
        <f t="shared" si="22"/>
        <v>4586.8620599999995</v>
      </c>
      <c r="H1166" s="2">
        <f t="shared" si="23"/>
        <v>0.18000000000029104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847961.40999999992</v>
      </c>
      <c r="D1214" s="1">
        <f>BILANCA!E237</f>
        <v>10050671.259999998</v>
      </c>
      <c r="E1214" s="1">
        <v>0</v>
      </c>
      <c r="F1214" s="1">
        <v>0</v>
      </c>
      <c r="G1214" s="2">
        <f t="shared" si="22"/>
        <v>4839289.2078299997</v>
      </c>
      <c r="H1214" s="2">
        <f t="shared" si="23"/>
        <v>0.6699999978300184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818446.23</v>
      </c>
      <c r="D1215" s="1">
        <f>BILANCA!E238</f>
        <v>9935615.1999999993</v>
      </c>
      <c r="E1215" s="1">
        <v>0</v>
      </c>
      <c r="F1215" s="1">
        <v>0</v>
      </c>
      <c r="G1215" s="2">
        <f t="shared" si="22"/>
        <v>4800004.9781600004</v>
      </c>
      <c r="H1215" s="2">
        <f t="shared" si="23"/>
        <v>0.42999999923631549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818446.23</v>
      </c>
      <c r="D1216" s="1">
        <f>BILANCA!E239</f>
        <v>9935615.1999999993</v>
      </c>
      <c r="E1216" s="1">
        <v>0</v>
      </c>
      <c r="F1216" s="1">
        <v>0</v>
      </c>
      <c r="G1216" s="2">
        <f t="shared" si="22"/>
        <v>4820694.6547900001</v>
      </c>
      <c r="H1216" s="2">
        <f t="shared" si="23"/>
        <v>0.42999999923631549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818446.23</v>
      </c>
      <c r="D1217" s="1">
        <f>BILANCA!E240</f>
        <v>9935615.1999999993</v>
      </c>
      <c r="E1217" s="1">
        <v>0</v>
      </c>
      <c r="F1217" s="1">
        <v>0</v>
      </c>
      <c r="G1217" s="2">
        <f t="shared" si="22"/>
        <v>4841384.3314199997</v>
      </c>
      <c r="H1217" s="2">
        <f t="shared" si="23"/>
        <v>0.42999999923631549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26825.46</v>
      </c>
      <c r="D1222" s="1">
        <f>BILANCA!E245</f>
        <v>110999.62</v>
      </c>
      <c r="E1222" s="1">
        <v>0</v>
      </c>
      <c r="F1222" s="1">
        <v>0</v>
      </c>
      <c r="G1222" s="2">
        <f t="shared" si="22"/>
        <v>59469.103299999995</v>
      </c>
      <c r="H1222" s="2">
        <f t="shared" si="23"/>
        <v>0.8400000000037835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26825.46</v>
      </c>
      <c r="D1223" s="1">
        <f>BILANCA!E246</f>
        <v>125308.66</v>
      </c>
      <c r="E1223" s="1">
        <v>0</v>
      </c>
      <c r="F1223" s="1">
        <v>0</v>
      </c>
      <c r="G1223" s="2">
        <f t="shared" si="22"/>
        <v>66586.267200000002</v>
      </c>
      <c r="H1223" s="2">
        <f t="shared" si="23"/>
        <v>0.79999999999563443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26825.46</v>
      </c>
      <c r="D1224" s="1">
        <f>BILANCA!E247</f>
        <v>125308.66</v>
      </c>
      <c r="E1224" s="1">
        <v>0</v>
      </c>
      <c r="F1224" s="1">
        <v>0</v>
      </c>
      <c r="G1224" s="2">
        <f t="shared" si="22"/>
        <v>66863.70998</v>
      </c>
      <c r="H1224" s="2">
        <f t="shared" si="23"/>
        <v>0.79999999999563443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14309.04</v>
      </c>
      <c r="E1227" s="1">
        <v>0</v>
      </c>
      <c r="F1227" s="1">
        <v>0</v>
      </c>
      <c r="G1227" s="2">
        <f t="shared" si="22"/>
        <v>6982.8115200000002</v>
      </c>
      <c r="H1227" s="2">
        <f t="shared" si="23"/>
        <v>4.0000000000873115E-2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14309.04</v>
      </c>
      <c r="E1229" s="1">
        <v>0</v>
      </c>
      <c r="F1229" s="1">
        <v>0</v>
      </c>
      <c r="G1229" s="2">
        <f t="shared" si="22"/>
        <v>7040.0476800000006</v>
      </c>
      <c r="H1229" s="2">
        <f t="shared" si="23"/>
        <v>4.0000000000873115E-2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2689.72</v>
      </c>
      <c r="D1232" s="1">
        <f>BILANCA!E255</f>
        <v>4056.44</v>
      </c>
      <c r="E1232" s="1">
        <v>0</v>
      </c>
      <c r="F1232" s="1">
        <v>0</v>
      </c>
      <c r="G1232" s="2">
        <f t="shared" si="22"/>
        <v>2689.8474000000001</v>
      </c>
      <c r="H1232" s="2">
        <f t="shared" si="23"/>
        <v>0.72000000000025466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2689.72</v>
      </c>
      <c r="D1240" s="1">
        <f>BILANCA!E264</f>
        <v>4056.44</v>
      </c>
      <c r="E1240" s="1">
        <v>0</v>
      </c>
      <c r="F1240" s="1">
        <v>0</v>
      </c>
      <c r="G1240" s="2">
        <f t="shared" si="22"/>
        <v>2776.2682000000004</v>
      </c>
      <c r="H1240" s="2">
        <f t="shared" si="23"/>
        <v>0.72000000000025466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53903.39</v>
      </c>
      <c r="D1263" s="1">
        <f>BILANCA!E287</f>
        <v>40510.230000000003</v>
      </c>
      <c r="E1263" s="1">
        <v>0</v>
      </c>
      <c r="F1263" s="1">
        <v>0</v>
      </c>
      <c r="G1263" s="2">
        <f t="shared" si="24"/>
        <v>37778.678000000007</v>
      </c>
      <c r="H1263" s="2">
        <f t="shared" si="23"/>
        <v>0.62000000000261934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25064.82</v>
      </c>
      <c r="D1265" s="1">
        <f>BILANCA!E289</f>
        <v>0</v>
      </c>
      <c r="E1265" s="1">
        <v>0</v>
      </c>
      <c r="F1265" s="1">
        <v>0</v>
      </c>
      <c r="G1265" s="2">
        <f t="shared" si="24"/>
        <v>7068.2792399999989</v>
      </c>
      <c r="H1265" s="2">
        <f t="shared" si="23"/>
        <v>0.18000000000029104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5339.7</v>
      </c>
      <c r="E1278" s="1">
        <v>0</v>
      </c>
      <c r="F1278" s="1">
        <v>0</v>
      </c>
      <c r="G1278" s="2">
        <f t="shared" si="24"/>
        <v>3150.4229999999998</v>
      </c>
      <c r="H1278" s="2">
        <f t="shared" si="23"/>
        <v>0.3000000000001819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2235607.1900000004</v>
      </c>
      <c r="D1408" s="1">
        <f>'RAS-funkcijski'!E114</f>
        <v>2492605.0099999998</v>
      </c>
      <c r="E1408" s="1">
        <v>0</v>
      </c>
      <c r="F1408" s="1">
        <v>0</v>
      </c>
      <c r="G1408" s="2">
        <f t="shared" si="24"/>
        <v>794289.89309999999</v>
      </c>
      <c r="H1408" s="2">
        <f t="shared" si="27"/>
        <v>0.20000000018626451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2100973.2200000002</v>
      </c>
      <c r="D1409" s="1">
        <f>'RAS-funkcijski'!E115</f>
        <v>2337495</v>
      </c>
      <c r="E1409" s="1">
        <v>0</v>
      </c>
      <c r="F1409" s="1">
        <v>0</v>
      </c>
      <c r="G1409" s="2">
        <f t="shared" si="24"/>
        <v>752131.91742000007</v>
      </c>
      <c r="H1409" s="2">
        <f t="shared" si="27"/>
        <v>0.22000000020489097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2100973.2200000002</v>
      </c>
      <c r="D1411" s="1">
        <f>'RAS-funkcijski'!E117</f>
        <v>2337495</v>
      </c>
      <c r="E1411" s="1">
        <v>0</v>
      </c>
      <c r="F1411" s="1">
        <v>0</v>
      </c>
      <c r="G1411" s="2">
        <f t="shared" si="24"/>
        <v>765683.84386000002</v>
      </c>
      <c r="H1411" s="2">
        <f t="shared" si="27"/>
        <v>0.22000000020489097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134633.97</v>
      </c>
      <c r="D1420" s="1">
        <f>'RAS-funkcijski'!E126</f>
        <v>155110.01</v>
      </c>
      <c r="E1420" s="1">
        <v>0</v>
      </c>
      <c r="F1420" s="1">
        <v>0</v>
      </c>
      <c r="G1420" s="2">
        <f t="shared" si="24"/>
        <v>54272.186780000004</v>
      </c>
      <c r="H1420" s="2">
        <f t="shared" si="27"/>
        <v>4.0000000008149073E-2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2235607.1900000004</v>
      </c>
      <c r="D1435" s="13">
        <f>'RAS-funkcijski'!E141</f>
        <v>2492605.0099999998</v>
      </c>
      <c r="E1435" s="13">
        <v>0</v>
      </c>
      <c r="F1435" s="13">
        <v>0</v>
      </c>
      <c r="G1435" s="14">
        <f t="shared" si="24"/>
        <v>989251.9577700001</v>
      </c>
      <c r="H1435" s="14">
        <f t="shared" si="27"/>
        <v>0.20000000018626451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78968.210000000006</v>
      </c>
      <c r="D1480" s="6"/>
      <c r="E1480" s="6">
        <v>0</v>
      </c>
      <c r="F1480" s="6">
        <v>0</v>
      </c>
      <c r="G1480" s="7">
        <f t="shared" ref="G1480:G1580" si="34">B1480/1000*C1480</f>
        <v>78.968210000000013</v>
      </c>
      <c r="H1480" s="7">
        <f t="shared" ref="H1480:H1580" si="35">ABS(C1480-ROUND(C1480,0))</f>
        <v>0.21000000000640284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2369355.0100000002</v>
      </c>
      <c r="D1481" s="1">
        <v>0</v>
      </c>
      <c r="E1481" s="1">
        <v>0</v>
      </c>
      <c r="F1481" s="1">
        <v>0</v>
      </c>
      <c r="G1481" s="2">
        <f t="shared" si="34"/>
        <v>4738.7100200000004</v>
      </c>
      <c r="H1481" s="2">
        <f t="shared" si="35"/>
        <v>1.0000000242143869E-2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2305144.7400000002</v>
      </c>
      <c r="D1483" s="1">
        <v>0</v>
      </c>
      <c r="E1483" s="1">
        <v>0</v>
      </c>
      <c r="F1483" s="1">
        <v>0</v>
      </c>
      <c r="G1483" s="2">
        <f t="shared" si="34"/>
        <v>9220.5789600000007</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1903119.27</v>
      </c>
      <c r="D1484" s="1">
        <v>0</v>
      </c>
      <c r="E1484" s="1">
        <v>0</v>
      </c>
      <c r="F1484" s="1">
        <v>0</v>
      </c>
      <c r="G1484" s="2">
        <f t="shared" si="34"/>
        <v>9515.5963499999998</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380652.85</v>
      </c>
      <c r="D1485" s="1">
        <v>0</v>
      </c>
      <c r="E1485" s="1">
        <v>0</v>
      </c>
      <c r="F1485" s="1">
        <v>0</v>
      </c>
      <c r="G1485" s="2">
        <f t="shared" si="34"/>
        <v>2283.9171000000001</v>
      </c>
      <c r="H1485" s="2">
        <f t="shared" si="35"/>
        <v>0.15000000002328306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1367.92</v>
      </c>
      <c r="D1486" s="1">
        <v>0</v>
      </c>
      <c r="E1486" s="1">
        <v>0</v>
      </c>
      <c r="F1486" s="1">
        <v>0</v>
      </c>
      <c r="G1486" s="2">
        <f t="shared" si="34"/>
        <v>9.5754400000000004</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20004.7</v>
      </c>
      <c r="D1491" s="1">
        <v>0</v>
      </c>
      <c r="E1491" s="1">
        <v>0</v>
      </c>
      <c r="F1491" s="1">
        <v>0</v>
      </c>
      <c r="G1491" s="2">
        <f t="shared" si="34"/>
        <v>240.05640000000002</v>
      </c>
      <c r="H1491" s="2">
        <f t="shared" si="35"/>
        <v>0.2999999999992724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64210.27</v>
      </c>
      <c r="D1492" s="1">
        <v>0</v>
      </c>
      <c r="E1492" s="1">
        <v>0</v>
      </c>
      <c r="F1492" s="1">
        <v>0</v>
      </c>
      <c r="G1492" s="2">
        <f t="shared" si="34"/>
        <v>834.73350999999991</v>
      </c>
      <c r="H1492" s="2">
        <f t="shared" si="35"/>
        <v>0.26999999999679858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2407812.9899999998</v>
      </c>
      <c r="D1499" s="1">
        <v>0</v>
      </c>
      <c r="E1499" s="1">
        <v>0</v>
      </c>
      <c r="F1499" s="1">
        <v>0</v>
      </c>
      <c r="G1499" s="2">
        <f t="shared" si="34"/>
        <v>48156.259799999993</v>
      </c>
      <c r="H1499" s="2">
        <f t="shared" si="35"/>
        <v>1.0000000242143869E-2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2318537.9</v>
      </c>
      <c r="D1501" s="1">
        <v>0</v>
      </c>
      <c r="E1501" s="1">
        <v>0</v>
      </c>
      <c r="F1501" s="1">
        <v>0</v>
      </c>
      <c r="G1501" s="2">
        <f t="shared" si="34"/>
        <v>51007.833799999993</v>
      </c>
      <c r="H1501" s="2">
        <f t="shared" si="35"/>
        <v>0.10000000009313226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1903119.27</v>
      </c>
      <c r="D1502" s="1">
        <v>0</v>
      </c>
      <c r="E1502" s="1">
        <v>0</v>
      </c>
      <c r="F1502" s="1">
        <v>0</v>
      </c>
      <c r="G1502" s="2">
        <f t="shared" si="34"/>
        <v>43771.743210000001</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400037.27</v>
      </c>
      <c r="D1503" s="1">
        <v>0</v>
      </c>
      <c r="E1503" s="1">
        <v>0</v>
      </c>
      <c r="F1503" s="1">
        <v>0</v>
      </c>
      <c r="G1503" s="2">
        <f t="shared" si="34"/>
        <v>9600.8944800000008</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842.57</v>
      </c>
      <c r="D1504" s="1">
        <v>0</v>
      </c>
      <c r="E1504" s="1">
        <v>0</v>
      </c>
      <c r="F1504" s="1">
        <v>0</v>
      </c>
      <c r="G1504" s="2">
        <f t="shared" si="34"/>
        <v>21.064250000000001</v>
      </c>
      <c r="H1504" s="2">
        <f t="shared" si="35"/>
        <v>0.42999999999994998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14538.79</v>
      </c>
      <c r="D1509" s="1">
        <v>0</v>
      </c>
      <c r="E1509" s="1">
        <v>0</v>
      </c>
      <c r="F1509" s="1">
        <v>0</v>
      </c>
      <c r="G1509" s="2">
        <f t="shared" si="34"/>
        <v>436.16370000000001</v>
      </c>
      <c r="H1509" s="2">
        <f t="shared" si="35"/>
        <v>0.20999999999912689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89275.09</v>
      </c>
      <c r="D1510" s="1">
        <v>0</v>
      </c>
      <c r="E1510" s="1">
        <v>0</v>
      </c>
      <c r="F1510" s="1">
        <v>0</v>
      </c>
      <c r="G1510" s="2">
        <f t="shared" si="34"/>
        <v>2767.5277900000001</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40510.230000000447</v>
      </c>
      <c r="D1517" s="1">
        <v>0</v>
      </c>
      <c r="E1517" s="1">
        <v>0</v>
      </c>
      <c r="F1517" s="1">
        <v>0</v>
      </c>
      <c r="G1517" s="2">
        <f t="shared" si="34"/>
        <v>1539.3887400000169</v>
      </c>
      <c r="H1517" s="2">
        <f t="shared" si="35"/>
        <v>0.23000000044703484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40510.229999999996</v>
      </c>
      <c r="D1518" s="1">
        <v>0</v>
      </c>
      <c r="E1518" s="1">
        <v>0</v>
      </c>
      <c r="F1518" s="1">
        <v>0</v>
      </c>
      <c r="G1518" s="2">
        <f t="shared" si="34"/>
        <v>1579.8989699999997</v>
      </c>
      <c r="H1518" s="2">
        <f t="shared" si="35"/>
        <v>0.22999999999592546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40510.229999999996</v>
      </c>
      <c r="D1524" s="1">
        <v>0</v>
      </c>
      <c r="E1524" s="1">
        <v>0</v>
      </c>
      <c r="F1524" s="1">
        <v>0</v>
      </c>
      <c r="G1524" s="2">
        <f t="shared" si="34"/>
        <v>1822.9603499999998</v>
      </c>
      <c r="H1524" s="2">
        <f t="shared" si="35"/>
        <v>0.22999999999592546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34399.57</v>
      </c>
      <c r="D1530" s="1">
        <v>0</v>
      </c>
      <c r="E1530" s="1">
        <v>0</v>
      </c>
      <c r="F1530" s="1">
        <v>0</v>
      </c>
      <c r="G1530" s="2">
        <f t="shared" si="34"/>
        <v>1754.37807</v>
      </c>
      <c r="H1530" s="2">
        <f t="shared" si="35"/>
        <v>0.43000000000029104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34399.57</v>
      </c>
      <c r="D1531" s="1">
        <v>0</v>
      </c>
      <c r="E1531" s="1">
        <v>0</v>
      </c>
      <c r="F1531" s="1">
        <v>0</v>
      </c>
      <c r="G1531" s="2">
        <f t="shared" si="34"/>
        <v>1788.7776399999998</v>
      </c>
      <c r="H1531" s="2">
        <f t="shared" si="35"/>
        <v>0.43000000000029104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525.35</v>
      </c>
      <c r="D1535" s="1">
        <v>0</v>
      </c>
      <c r="E1535" s="1">
        <v>0</v>
      </c>
      <c r="F1535" s="1">
        <v>0</v>
      </c>
      <c r="G1535" s="2">
        <f t="shared" si="34"/>
        <v>29.419600000000003</v>
      </c>
      <c r="H1535" s="2">
        <f t="shared" si="35"/>
        <v>0.35000000000002274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525.35</v>
      </c>
      <c r="D1536" s="1">
        <v>0</v>
      </c>
      <c r="E1536" s="1">
        <v>0</v>
      </c>
      <c r="F1536" s="1">
        <v>0</v>
      </c>
      <c r="G1536" s="2">
        <f t="shared" si="34"/>
        <v>29.944950000000002</v>
      </c>
      <c r="H1536" s="2">
        <f t="shared" si="35"/>
        <v>0.35000000000002274</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5585.31</v>
      </c>
      <c r="D1560" s="1">
        <v>0</v>
      </c>
      <c r="E1560" s="1">
        <v>0</v>
      </c>
      <c r="F1560" s="1">
        <v>0</v>
      </c>
      <c r="G1560" s="2">
        <f t="shared" si="34"/>
        <v>452.41011000000003</v>
      </c>
      <c r="H1560" s="2">
        <f t="shared" si="35"/>
        <v>0.31000000000040018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5585.31</v>
      </c>
      <c r="D1561" s="1">
        <v>0</v>
      </c>
      <c r="E1561" s="1">
        <v>0</v>
      </c>
      <c r="F1561" s="1">
        <v>0</v>
      </c>
      <c r="G1561" s="2">
        <f t="shared" si="34"/>
        <v>457.99542000000002</v>
      </c>
      <c r="H1561" s="2">
        <f t="shared" si="35"/>
        <v>0.31000000000040018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14890</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20"/>
      <c r="F8" s="311" t="s">
        <v>31</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32</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20"/>
      <c r="F10" s="311" t="s">
        <v>35</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36</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9" t="s">
        <v>40</v>
      </c>
      <c r="C15" s="330"/>
      <c r="D15" s="330"/>
      <c r="E15" s="330"/>
      <c r="F15" s="331"/>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2248340.64</v>
      </c>
      <c r="I16" s="170">
        <f>'PR-RAS'!E6</f>
        <v>2579745.67</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2167182.0499999998</v>
      </c>
      <c r="I17" s="170">
        <f>'PR-RAS'!E151</f>
        <v>2428394.7399999998</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26825.460000000188</v>
      </c>
      <c r="I18" s="170">
        <f>'PR-RAS'!E645</f>
        <v>110999.62000000014</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32" t="str">
        <f>BILANCA!B7</f>
        <v>Nefinancijska imovina (šifre 01+02+03+04+05+06)</v>
      </c>
      <c r="C20" s="333"/>
      <c r="D20" s="333"/>
      <c r="E20" s="333"/>
      <c r="F20" s="334"/>
      <c r="G20" s="157" t="str">
        <f>BILANCA!C7</f>
        <v>B002</v>
      </c>
      <c r="H20" s="172">
        <f>BILANCA!D7</f>
        <v>818446.23</v>
      </c>
      <c r="I20" s="173">
        <f>BILANCA!E7</f>
        <v>9935615.2000000011</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108483.39</v>
      </c>
      <c r="I21" s="175">
        <f>BILANCA!E68</f>
        <v>155566.29</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78968.209999999992</v>
      </c>
      <c r="I22" s="175">
        <f>BILANCA!E176</f>
        <v>40510.229999999996</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847961.40999999992</v>
      </c>
      <c r="I23" s="177">
        <f>BILANCA!E237</f>
        <v>10050671.259999998</v>
      </c>
      <c r="J23" s="4"/>
      <c r="K23" s="4"/>
      <c r="L23" s="4"/>
      <c r="M23" s="4"/>
      <c r="N23" s="4"/>
      <c r="O23" s="4"/>
      <c r="P23" s="4"/>
      <c r="Q23" s="4"/>
      <c r="R23" s="4"/>
      <c r="S23" s="4"/>
      <c r="T23" s="4"/>
      <c r="U23" s="4"/>
      <c r="V23" s="4"/>
      <c r="W23" s="4"/>
      <c r="X23" s="4"/>
    </row>
    <row r="24" spans="1:24" ht="12.75" customHeight="1" x14ac:dyDescent="0.2">
      <c r="A24" s="326" t="s">
        <v>44</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2235607.1900000004</v>
      </c>
      <c r="I27" s="175">
        <f>'RAS-funkcijski'!E114</f>
        <v>2492605.0099999998</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2235607.1900000004</v>
      </c>
      <c r="I28" s="179">
        <f>'RAS-funkcijski'!E141</f>
        <v>2492605.0099999998</v>
      </c>
      <c r="J28" s="4"/>
      <c r="K28" s="4"/>
      <c r="L28" s="4"/>
      <c r="M28" s="4"/>
      <c r="N28" s="4"/>
      <c r="O28" s="4"/>
      <c r="P28" s="4"/>
      <c r="Q28" s="4"/>
      <c r="R28" s="4"/>
      <c r="S28" s="4"/>
      <c r="T28" s="4"/>
      <c r="U28" s="4"/>
      <c r="V28" s="4"/>
      <c r="W28" s="4"/>
      <c r="X28" s="4"/>
    </row>
    <row r="29" spans="1:24" ht="12.75" customHeight="1" x14ac:dyDescent="0.2">
      <c r="A29" s="326" t="s">
        <v>35</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32" t="str">
        <f>OBVEZE!B5</f>
        <v>Stanje obveza 1. siječnja (=stanju obveza iz Izvještaja o obvezama na 31. prosinca prethodne godine)</v>
      </c>
      <c r="C33" s="333"/>
      <c r="D33" s="333"/>
      <c r="E33" s="333"/>
      <c r="F33" s="334"/>
      <c r="G33" s="157" t="str">
        <f>OBVEZE!C5</f>
        <v>V001</v>
      </c>
      <c r="H33" s="180" t="s">
        <v>45</v>
      </c>
      <c r="I33" s="181">
        <f>OBVEZE!D5</f>
        <v>78968.210000000006</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45</v>
      </c>
      <c r="I34" s="175">
        <f>OBVEZE!D42</f>
        <v>40510.230000000447</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45</v>
      </c>
      <c r="I35" s="175">
        <f>OBVEZE!D43</f>
        <v>40510.229999999996</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45</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46</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7" priority="2" operator="equal">
      <formula>"DA"</formula>
    </cfRule>
  </conditionalFormatting>
  <conditionalFormatting sqref="I7:I11">
    <cfRule type="cellIs" dxfId="16"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H639" sqref="H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9" t="s">
        <v>50</v>
      </c>
      <c r="B2" s="350"/>
      <c r="C2" s="350"/>
      <c r="D2" s="350"/>
      <c r="E2" s="350"/>
      <c r="F2" s="350"/>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56</v>
      </c>
      <c r="B5" s="352"/>
      <c r="C5" s="214"/>
      <c r="D5" s="72"/>
      <c r="E5" s="72"/>
      <c r="F5" s="59"/>
    </row>
    <row r="6" spans="1:25" ht="12.75" customHeight="1" x14ac:dyDescent="0.2">
      <c r="A6" s="53">
        <v>6</v>
      </c>
      <c r="B6" s="85" t="s">
        <v>57</v>
      </c>
      <c r="C6" s="50" t="s">
        <v>58</v>
      </c>
      <c r="D6" s="51">
        <f>D7+D44+D50+D82+D106+D124+D133+D139</f>
        <v>2248340.64</v>
      </c>
      <c r="E6" s="51">
        <f>E7+E44+E50+E82+E106+E124+E133+E139</f>
        <v>2579745.67</v>
      </c>
      <c r="F6" s="52">
        <f t="shared" ref="F6:F131" si="0">IF(D6&lt;&gt;0,IF(E6/D6&gt;=100,"&gt;&gt;100",E6/D6*100),"-")</f>
        <v>114.7399830837021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1520853.6700000002</v>
      </c>
      <c r="E50" s="51">
        <f>E51+E54+E59+E62+E65+E68+E71+E74+E77</f>
        <v>1728143.3199999998</v>
      </c>
      <c r="F50" s="52">
        <f t="shared" si="0"/>
        <v>113.62982212483332</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1517635.1700000002</v>
      </c>
      <c r="E68" s="51">
        <f t="shared" si="15"/>
        <v>1727759.3199999998</v>
      </c>
      <c r="F68" s="52">
        <f t="shared" si="0"/>
        <v>113.84549819045111</v>
      </c>
    </row>
    <row r="69" spans="1:6" ht="12.75" customHeight="1" x14ac:dyDescent="0.2">
      <c r="A69" s="53" t="s">
        <v>183</v>
      </c>
      <c r="B69" s="85" t="s">
        <v>184</v>
      </c>
      <c r="C69" s="50" t="s">
        <v>183</v>
      </c>
      <c r="D69" s="242">
        <v>1480610.36</v>
      </c>
      <c r="E69" s="242">
        <v>1679038.16</v>
      </c>
      <c r="F69" s="52">
        <f t="shared" si="0"/>
        <v>113.40175682682644</v>
      </c>
    </row>
    <row r="70" spans="1:6" ht="24" x14ac:dyDescent="0.2">
      <c r="A70" s="53" t="s">
        <v>185</v>
      </c>
      <c r="B70" s="85" t="s">
        <v>186</v>
      </c>
      <c r="C70" s="50" t="s">
        <v>185</v>
      </c>
      <c r="D70" s="242">
        <v>37024.81</v>
      </c>
      <c r="E70" s="242">
        <v>48721.16</v>
      </c>
      <c r="F70" s="52">
        <f t="shared" si="0"/>
        <v>131.59057399619337</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3218.5</v>
      </c>
      <c r="E77" s="51">
        <f t="shared" si="18"/>
        <v>384</v>
      </c>
      <c r="F77" s="52">
        <f t="shared" si="0"/>
        <v>11.931023768836415</v>
      </c>
    </row>
    <row r="78" spans="1:6" ht="12.75" customHeight="1" x14ac:dyDescent="0.2">
      <c r="A78" s="53">
        <v>6391</v>
      </c>
      <c r="B78" s="85" t="s">
        <v>201</v>
      </c>
      <c r="C78" s="50" t="s">
        <v>202</v>
      </c>
      <c r="D78" s="242">
        <v>252</v>
      </c>
      <c r="E78" s="242">
        <v>384</v>
      </c>
      <c r="F78" s="52">
        <f t="shared" si="0"/>
        <v>152.38095238095238</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2966.5</v>
      </c>
      <c r="E80" s="242">
        <v>0</v>
      </c>
      <c r="F80" s="52">
        <f t="shared" si="0"/>
        <v>0</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106563.43</v>
      </c>
      <c r="E106" s="51">
        <f t="shared" si="23"/>
        <v>125036.23</v>
      </c>
      <c r="F106" s="52">
        <f t="shared" si="0"/>
        <v>117.33502759811691</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106563.43</v>
      </c>
      <c r="E112" s="51">
        <f t="shared" si="25"/>
        <v>125036.23</v>
      </c>
      <c r="F112" s="52">
        <f t="shared" si="0"/>
        <v>117.33502759811691</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106563.43</v>
      </c>
      <c r="E117" s="242">
        <v>125036.23</v>
      </c>
      <c r="F117" s="52">
        <f t="shared" si="0"/>
        <v>117.33502759811691</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31910.090000000004</v>
      </c>
      <c r="E124" s="51">
        <f t="shared" si="27"/>
        <v>43457.01</v>
      </c>
      <c r="F124" s="52">
        <f t="shared" si="0"/>
        <v>136.1857957780752</v>
      </c>
    </row>
    <row r="125" spans="1:6" ht="12.75" customHeight="1" x14ac:dyDescent="0.2">
      <c r="A125" s="53">
        <v>661</v>
      </c>
      <c r="B125" s="86" t="s">
        <v>295</v>
      </c>
      <c r="C125" s="50" t="s">
        <v>296</v>
      </c>
      <c r="D125" s="51">
        <f t="shared" ref="D125:E125" si="28">SUM(D126:D127)</f>
        <v>29077.08</v>
      </c>
      <c r="E125" s="51">
        <f t="shared" si="28"/>
        <v>28057.15</v>
      </c>
      <c r="F125" s="52">
        <f t="shared" si="0"/>
        <v>96.492323163123672</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29077.08</v>
      </c>
      <c r="E127" s="242">
        <v>28057.15</v>
      </c>
      <c r="F127" s="52">
        <f t="shared" si="0"/>
        <v>96.492323163123672</v>
      </c>
    </row>
    <row r="128" spans="1:6" ht="24" x14ac:dyDescent="0.2">
      <c r="A128" s="53">
        <v>663</v>
      </c>
      <c r="B128" s="231" t="s">
        <v>301</v>
      </c>
      <c r="C128" s="50" t="s">
        <v>302</v>
      </c>
      <c r="D128" s="51">
        <f t="shared" ref="D128:E128" si="29">SUM(D129:D132)</f>
        <v>2833.01</v>
      </c>
      <c r="E128" s="51">
        <f t="shared" si="29"/>
        <v>15399.86</v>
      </c>
      <c r="F128" s="52">
        <f t="shared" si="0"/>
        <v>543.58650340097631</v>
      </c>
    </row>
    <row r="129" spans="1:6" ht="12.75" customHeight="1" x14ac:dyDescent="0.2">
      <c r="A129" s="53">
        <v>6631</v>
      </c>
      <c r="B129" s="86" t="s">
        <v>303</v>
      </c>
      <c r="C129" s="50" t="s">
        <v>304</v>
      </c>
      <c r="D129" s="242">
        <v>2833.01</v>
      </c>
      <c r="E129" s="242">
        <v>15399.86</v>
      </c>
      <c r="F129" s="52">
        <f t="shared" si="0"/>
        <v>543.58650340097631</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589013.44999999995</v>
      </c>
      <c r="E133" s="51">
        <f t="shared" si="30"/>
        <v>683109.11</v>
      </c>
      <c r="F133" s="52">
        <f t="shared" ref="F133:F223" si="31">IF(D133&lt;&gt;0,IF(E133/D133&gt;=100,"&gt;&gt;100",E133/D133*100),"-")</f>
        <v>115.97512926063065</v>
      </c>
    </row>
    <row r="134" spans="1:6" ht="24" x14ac:dyDescent="0.2">
      <c r="A134" s="53">
        <v>671</v>
      </c>
      <c r="B134" s="232" t="s">
        <v>313</v>
      </c>
      <c r="C134" s="50" t="s">
        <v>314</v>
      </c>
      <c r="D134" s="51">
        <f t="shared" ref="D134:E134" si="32">SUM(D135:D137)</f>
        <v>589013.44999999995</v>
      </c>
      <c r="E134" s="51">
        <f t="shared" si="32"/>
        <v>683109.11</v>
      </c>
      <c r="F134" s="52">
        <f t="shared" si="31"/>
        <v>115.97512926063065</v>
      </c>
    </row>
    <row r="135" spans="1:6" ht="12.75" customHeight="1" x14ac:dyDescent="0.2">
      <c r="A135" s="53">
        <v>6711</v>
      </c>
      <c r="B135" s="85" t="s">
        <v>315</v>
      </c>
      <c r="C135" s="50" t="s">
        <v>316</v>
      </c>
      <c r="D135" s="242">
        <v>520808.1</v>
      </c>
      <c r="E135" s="242">
        <v>681929.04</v>
      </c>
      <c r="F135" s="52">
        <f t="shared" si="31"/>
        <v>130.93671930217675</v>
      </c>
    </row>
    <row r="136" spans="1:6" ht="24" x14ac:dyDescent="0.2">
      <c r="A136" s="53">
        <v>6712</v>
      </c>
      <c r="B136" s="232" t="s">
        <v>317</v>
      </c>
      <c r="C136" s="50" t="s">
        <v>318</v>
      </c>
      <c r="D136" s="242">
        <v>68205.350000000006</v>
      </c>
      <c r="E136" s="242">
        <v>1180.07</v>
      </c>
      <c r="F136" s="52">
        <f t="shared" si="31"/>
        <v>1.7301721932370406</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2167182.0499999998</v>
      </c>
      <c r="E151" s="51">
        <f t="shared" si="35"/>
        <v>2428394.7399999998</v>
      </c>
      <c r="F151" s="52">
        <f t="shared" si="31"/>
        <v>112.05310324529496</v>
      </c>
    </row>
    <row r="152" spans="1:6" ht="12.75" customHeight="1" x14ac:dyDescent="0.2">
      <c r="A152" s="53">
        <v>31</v>
      </c>
      <c r="B152" s="85" t="s">
        <v>348</v>
      </c>
      <c r="C152" s="50" t="s">
        <v>34</v>
      </c>
      <c r="D152" s="51">
        <f t="shared" ref="D152:E152" si="36">D153+D158+D159</f>
        <v>1654995.38</v>
      </c>
      <c r="E152" s="51">
        <f t="shared" si="36"/>
        <v>1923204.9900000002</v>
      </c>
      <c r="F152" s="52">
        <f t="shared" si="31"/>
        <v>116.20606397100639</v>
      </c>
    </row>
    <row r="153" spans="1:6" ht="12.75" customHeight="1" x14ac:dyDescent="0.2">
      <c r="A153" s="53">
        <v>311</v>
      </c>
      <c r="B153" s="85" t="s">
        <v>349</v>
      </c>
      <c r="C153" s="50" t="s">
        <v>350</v>
      </c>
      <c r="D153" s="51">
        <f t="shared" ref="D153:E153" si="37">SUM(D154:D157)</f>
        <v>1404955.53</v>
      </c>
      <c r="E153" s="51">
        <f t="shared" si="37"/>
        <v>1632879.4600000002</v>
      </c>
      <c r="F153" s="52">
        <f t="shared" si="31"/>
        <v>116.22285724588023</v>
      </c>
    </row>
    <row r="154" spans="1:6" ht="12.75" customHeight="1" x14ac:dyDescent="0.2">
      <c r="A154" s="53">
        <v>3111</v>
      </c>
      <c r="B154" s="85" t="s">
        <v>351</v>
      </c>
      <c r="C154" s="50" t="s">
        <v>352</v>
      </c>
      <c r="D154" s="242">
        <v>1372047.59</v>
      </c>
      <c r="E154" s="242">
        <v>1575777.36</v>
      </c>
      <c r="F154" s="52">
        <f t="shared" si="31"/>
        <v>114.84859355352243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22148.15</v>
      </c>
      <c r="E156" s="242">
        <v>49773.73</v>
      </c>
      <c r="F156" s="52">
        <f t="shared" si="31"/>
        <v>224.73086916965977</v>
      </c>
    </row>
    <row r="157" spans="1:6" ht="12.75" customHeight="1" x14ac:dyDescent="0.2">
      <c r="A157" s="53">
        <v>3114</v>
      </c>
      <c r="B157" s="85" t="s">
        <v>357</v>
      </c>
      <c r="C157" s="50" t="s">
        <v>358</v>
      </c>
      <c r="D157" s="242">
        <v>10759.79</v>
      </c>
      <c r="E157" s="242">
        <v>7328.37</v>
      </c>
      <c r="F157" s="52">
        <f t="shared" si="31"/>
        <v>68.108857143122663</v>
      </c>
    </row>
    <row r="158" spans="1:6" ht="12.75" customHeight="1" x14ac:dyDescent="0.2">
      <c r="A158" s="53">
        <v>312</v>
      </c>
      <c r="B158" s="85" t="s">
        <v>359</v>
      </c>
      <c r="C158" s="50" t="s">
        <v>360</v>
      </c>
      <c r="D158" s="242">
        <v>11939.39</v>
      </c>
      <c r="E158" s="242">
        <v>14598.49</v>
      </c>
      <c r="F158" s="52">
        <f t="shared" si="31"/>
        <v>122.2716570947092</v>
      </c>
    </row>
    <row r="159" spans="1:6" ht="12.75" customHeight="1" x14ac:dyDescent="0.2">
      <c r="A159" s="53">
        <v>313</v>
      </c>
      <c r="B159" s="85" t="s">
        <v>361</v>
      </c>
      <c r="C159" s="50" t="s">
        <v>362</v>
      </c>
      <c r="D159" s="51">
        <f t="shared" ref="D159:E159" si="38">SUM(D160:D162)</f>
        <v>238100.46</v>
      </c>
      <c r="E159" s="51">
        <f t="shared" si="38"/>
        <v>275727.03999999998</v>
      </c>
      <c r="F159" s="52">
        <f t="shared" si="31"/>
        <v>115.80281701261728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238100.46</v>
      </c>
      <c r="E161" s="242">
        <v>275727.03999999998</v>
      </c>
      <c r="F161" s="52">
        <f t="shared" si="31"/>
        <v>115.80281701261728</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453081.55</v>
      </c>
      <c r="E163" s="51">
        <f t="shared" si="39"/>
        <v>427719.98000000004</v>
      </c>
      <c r="F163" s="52">
        <f t="shared" si="31"/>
        <v>94.402427112735012</v>
      </c>
    </row>
    <row r="164" spans="1:6" ht="12.75" customHeight="1" x14ac:dyDescent="0.2">
      <c r="A164" s="53">
        <v>321</v>
      </c>
      <c r="B164" s="85" t="s">
        <v>370</v>
      </c>
      <c r="C164" s="50" t="s">
        <v>371</v>
      </c>
      <c r="D164" s="51">
        <f t="shared" ref="D164:E164" si="40">SUM(D165:D168)</f>
        <v>47748.22</v>
      </c>
      <c r="E164" s="51">
        <f t="shared" si="40"/>
        <v>49428.65</v>
      </c>
      <c r="F164" s="52">
        <f t="shared" si="31"/>
        <v>103.51935632364935</v>
      </c>
    </row>
    <row r="165" spans="1:6" ht="12.75" customHeight="1" x14ac:dyDescent="0.2">
      <c r="A165" s="53">
        <v>3211</v>
      </c>
      <c r="B165" s="85" t="s">
        <v>372</v>
      </c>
      <c r="C165" s="50" t="s">
        <v>373</v>
      </c>
      <c r="D165" s="242">
        <v>12646.69</v>
      </c>
      <c r="E165" s="242">
        <v>17310.96</v>
      </c>
      <c r="F165" s="52">
        <f t="shared" si="31"/>
        <v>136.88134998169483</v>
      </c>
    </row>
    <row r="166" spans="1:6" ht="12.75" customHeight="1" x14ac:dyDescent="0.2">
      <c r="A166" s="53">
        <v>3212</v>
      </c>
      <c r="B166" s="85" t="s">
        <v>374</v>
      </c>
      <c r="C166" s="50" t="s">
        <v>375</v>
      </c>
      <c r="D166" s="242">
        <v>31766.77</v>
      </c>
      <c r="E166" s="242">
        <v>22659.87</v>
      </c>
      <c r="F166" s="52">
        <f t="shared" si="31"/>
        <v>71.331992519226844</v>
      </c>
    </row>
    <row r="167" spans="1:6" ht="12.75" customHeight="1" x14ac:dyDescent="0.2">
      <c r="A167" s="53">
        <v>3213</v>
      </c>
      <c r="B167" s="85" t="s">
        <v>376</v>
      </c>
      <c r="C167" s="50" t="s">
        <v>377</v>
      </c>
      <c r="D167" s="242">
        <v>3334.76</v>
      </c>
      <c r="E167" s="242">
        <v>9457.82</v>
      </c>
      <c r="F167" s="52">
        <f t="shared" si="31"/>
        <v>283.6132135446029</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257956.03000000003</v>
      </c>
      <c r="E169" s="51">
        <f t="shared" si="41"/>
        <v>234887.95</v>
      </c>
      <c r="F169" s="52">
        <f t="shared" si="31"/>
        <v>91.057359659318678</v>
      </c>
    </row>
    <row r="170" spans="1:6" ht="12.75" customHeight="1" x14ac:dyDescent="0.2">
      <c r="A170" s="53">
        <v>3221</v>
      </c>
      <c r="B170" s="85" t="s">
        <v>382</v>
      </c>
      <c r="C170" s="50" t="s">
        <v>383</v>
      </c>
      <c r="D170" s="242">
        <v>61798.58</v>
      </c>
      <c r="E170" s="242">
        <v>40546.9</v>
      </c>
      <c r="F170" s="52">
        <f t="shared" si="31"/>
        <v>65.611378125516794</v>
      </c>
    </row>
    <row r="171" spans="1:6" ht="12.75" customHeight="1" x14ac:dyDescent="0.2">
      <c r="A171" s="53">
        <v>3222</v>
      </c>
      <c r="B171" s="85" t="s">
        <v>384</v>
      </c>
      <c r="C171" s="50" t="s">
        <v>385</v>
      </c>
      <c r="D171" s="242">
        <v>127943.08</v>
      </c>
      <c r="E171" s="242">
        <v>142830.37</v>
      </c>
      <c r="F171" s="52">
        <f t="shared" si="31"/>
        <v>111.63586963827976</v>
      </c>
    </row>
    <row r="172" spans="1:6" ht="12.75" customHeight="1" x14ac:dyDescent="0.2">
      <c r="A172" s="53">
        <v>3223</v>
      </c>
      <c r="B172" s="85" t="s">
        <v>386</v>
      </c>
      <c r="C172" s="50" t="s">
        <v>387</v>
      </c>
      <c r="D172" s="242">
        <v>55690.13</v>
      </c>
      <c r="E172" s="242">
        <v>45535.94</v>
      </c>
      <c r="F172" s="52">
        <f t="shared" si="31"/>
        <v>81.766625432549716</v>
      </c>
    </row>
    <row r="173" spans="1:6" ht="12.75" customHeight="1" x14ac:dyDescent="0.2">
      <c r="A173" s="53">
        <v>3224</v>
      </c>
      <c r="B173" s="85" t="s">
        <v>388</v>
      </c>
      <c r="C173" s="50" t="s">
        <v>389</v>
      </c>
      <c r="D173" s="242">
        <v>7153.72</v>
      </c>
      <c r="E173" s="242">
        <v>2239.0100000000002</v>
      </c>
      <c r="F173" s="52">
        <f t="shared" si="31"/>
        <v>31.298541178575622</v>
      </c>
    </row>
    <row r="174" spans="1:6" ht="12.75" customHeight="1" x14ac:dyDescent="0.2">
      <c r="A174" s="53">
        <v>3225</v>
      </c>
      <c r="B174" s="85" t="s">
        <v>390</v>
      </c>
      <c r="C174" s="50" t="s">
        <v>391</v>
      </c>
      <c r="D174" s="242">
        <v>4230.26</v>
      </c>
      <c r="E174" s="242">
        <v>2982.44</v>
      </c>
      <c r="F174" s="52">
        <f t="shared" si="31"/>
        <v>70.502522303593622</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1140.26</v>
      </c>
      <c r="E176" s="242">
        <v>753.29</v>
      </c>
      <c r="F176" s="52">
        <f t="shared" si="31"/>
        <v>66.063003174714538</v>
      </c>
    </row>
    <row r="177" spans="1:6" ht="12.75" customHeight="1" x14ac:dyDescent="0.2">
      <c r="A177" s="53">
        <v>323</v>
      </c>
      <c r="B177" s="85" t="s">
        <v>396</v>
      </c>
      <c r="C177" s="50" t="s">
        <v>397</v>
      </c>
      <c r="D177" s="51">
        <f t="shared" ref="D177:E177" si="42">SUM(D178:D186)</f>
        <v>127064.13</v>
      </c>
      <c r="E177" s="51">
        <f t="shared" si="42"/>
        <v>135240.84</v>
      </c>
      <c r="F177" s="52">
        <f t="shared" si="31"/>
        <v>106.4351048561069</v>
      </c>
    </row>
    <row r="178" spans="1:6" ht="12.75" customHeight="1" x14ac:dyDescent="0.2">
      <c r="A178" s="53">
        <v>3231</v>
      </c>
      <c r="B178" s="85" t="s">
        <v>398</v>
      </c>
      <c r="C178" s="50" t="s">
        <v>399</v>
      </c>
      <c r="D178" s="242">
        <v>15462.15</v>
      </c>
      <c r="E178" s="242">
        <v>15113.27</v>
      </c>
      <c r="F178" s="52">
        <f t="shared" si="31"/>
        <v>97.74365143269209</v>
      </c>
    </row>
    <row r="179" spans="1:6" ht="12.75" customHeight="1" x14ac:dyDescent="0.2">
      <c r="A179" s="53">
        <v>3232</v>
      </c>
      <c r="B179" s="85" t="s">
        <v>400</v>
      </c>
      <c r="C179" s="50" t="s">
        <v>401</v>
      </c>
      <c r="D179" s="242">
        <v>21480.39</v>
      </c>
      <c r="E179" s="242">
        <v>57304.53</v>
      </c>
      <c r="F179" s="52">
        <f t="shared" si="31"/>
        <v>266.77602222306018</v>
      </c>
    </row>
    <row r="180" spans="1:6" ht="12.75" customHeight="1" x14ac:dyDescent="0.2">
      <c r="A180" s="53">
        <v>3233</v>
      </c>
      <c r="B180" s="85" t="s">
        <v>402</v>
      </c>
      <c r="C180" s="50" t="s">
        <v>403</v>
      </c>
      <c r="D180" s="242">
        <v>65</v>
      </c>
      <c r="E180" s="242"/>
      <c r="F180" s="52">
        <f t="shared" si="31"/>
        <v>0</v>
      </c>
    </row>
    <row r="181" spans="1:6" ht="12.75" customHeight="1" x14ac:dyDescent="0.2">
      <c r="A181" s="53">
        <v>3234</v>
      </c>
      <c r="B181" s="85" t="s">
        <v>404</v>
      </c>
      <c r="C181" s="50" t="s">
        <v>405</v>
      </c>
      <c r="D181" s="242">
        <v>14477.58</v>
      </c>
      <c r="E181" s="242">
        <v>13264.19</v>
      </c>
      <c r="F181" s="52">
        <f t="shared" si="31"/>
        <v>91.618834086912315</v>
      </c>
    </row>
    <row r="182" spans="1:6" ht="12.75" customHeight="1" x14ac:dyDescent="0.2">
      <c r="A182" s="53">
        <v>3235</v>
      </c>
      <c r="B182" s="85" t="s">
        <v>406</v>
      </c>
      <c r="C182" s="50" t="s">
        <v>407</v>
      </c>
      <c r="D182" s="242">
        <v>0</v>
      </c>
      <c r="E182" s="242">
        <v>1500</v>
      </c>
      <c r="F182" s="52" t="str">
        <f t="shared" si="31"/>
        <v>-</v>
      </c>
    </row>
    <row r="183" spans="1:6" ht="12.75" customHeight="1" x14ac:dyDescent="0.2">
      <c r="A183" s="53">
        <v>3236</v>
      </c>
      <c r="B183" s="85" t="s">
        <v>408</v>
      </c>
      <c r="C183" s="50" t="s">
        <v>409</v>
      </c>
      <c r="D183" s="242">
        <v>12033.98</v>
      </c>
      <c r="E183" s="242">
        <v>6354</v>
      </c>
      <c r="F183" s="52">
        <f t="shared" si="31"/>
        <v>52.800486622048567</v>
      </c>
    </row>
    <row r="184" spans="1:6" ht="12.75" customHeight="1" x14ac:dyDescent="0.2">
      <c r="A184" s="53">
        <v>3237</v>
      </c>
      <c r="B184" s="85" t="s">
        <v>410</v>
      </c>
      <c r="C184" s="50" t="s">
        <v>411</v>
      </c>
      <c r="D184" s="242">
        <v>29761.29</v>
      </c>
      <c r="E184" s="242">
        <v>33218.1</v>
      </c>
      <c r="F184" s="52">
        <f t="shared" si="31"/>
        <v>111.61512152195014</v>
      </c>
    </row>
    <row r="185" spans="1:6" ht="12.75" customHeight="1" x14ac:dyDescent="0.2">
      <c r="A185" s="53">
        <v>3238</v>
      </c>
      <c r="B185" s="85" t="s">
        <v>412</v>
      </c>
      <c r="C185" s="50" t="s">
        <v>413</v>
      </c>
      <c r="D185" s="242">
        <v>5882.84</v>
      </c>
      <c r="E185" s="242">
        <v>6218.39</v>
      </c>
      <c r="F185" s="52">
        <f t="shared" si="31"/>
        <v>105.70387771892487</v>
      </c>
    </row>
    <row r="186" spans="1:6" ht="12.75" customHeight="1" x14ac:dyDescent="0.2">
      <c r="A186" s="53">
        <v>3239</v>
      </c>
      <c r="B186" s="85" t="s">
        <v>414</v>
      </c>
      <c r="C186" s="50" t="s">
        <v>415</v>
      </c>
      <c r="D186" s="242">
        <v>27900.9</v>
      </c>
      <c r="E186" s="242">
        <v>2268.36</v>
      </c>
      <c r="F186" s="52">
        <f t="shared" si="31"/>
        <v>8.1300603206348185</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20313.169999999998</v>
      </c>
      <c r="E188" s="51">
        <f t="shared" si="43"/>
        <v>8162.54</v>
      </c>
      <c r="F188" s="52">
        <f t="shared" si="31"/>
        <v>40.183486870833065</v>
      </c>
    </row>
    <row r="189" spans="1:6" ht="12.75" customHeight="1" x14ac:dyDescent="0.2">
      <c r="A189" s="53">
        <v>3291</v>
      </c>
      <c r="B189" s="232" t="s">
        <v>420</v>
      </c>
      <c r="C189" s="50" t="s">
        <v>421</v>
      </c>
      <c r="D189" s="242">
        <v>4840.96</v>
      </c>
      <c r="E189" s="242">
        <v>778.05</v>
      </c>
      <c r="F189" s="52">
        <f t="shared" si="31"/>
        <v>16.072225343733475</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2716.46</v>
      </c>
      <c r="E191" s="242">
        <v>2636.08</v>
      </c>
      <c r="F191" s="52">
        <f t="shared" si="31"/>
        <v>97.041001892168481</v>
      </c>
    </row>
    <row r="192" spans="1:6" ht="12.75" customHeight="1" x14ac:dyDescent="0.2">
      <c r="A192" s="53">
        <v>3294</v>
      </c>
      <c r="B192" s="85" t="s">
        <v>426</v>
      </c>
      <c r="C192" s="50" t="s">
        <v>427</v>
      </c>
      <c r="D192" s="242">
        <v>116</v>
      </c>
      <c r="E192" s="242">
        <v>270</v>
      </c>
      <c r="F192" s="52">
        <f t="shared" si="31"/>
        <v>232.75862068965517</v>
      </c>
    </row>
    <row r="193" spans="1:6" ht="12.75" customHeight="1" x14ac:dyDescent="0.2">
      <c r="A193" s="53">
        <v>3295</v>
      </c>
      <c r="B193" s="85" t="s">
        <v>428</v>
      </c>
      <c r="C193" s="50" t="s">
        <v>429</v>
      </c>
      <c r="D193" s="242">
        <v>0</v>
      </c>
      <c r="E193" s="242"/>
      <c r="F193" s="52" t="str">
        <f t="shared" si="31"/>
        <v>-</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12639.75</v>
      </c>
      <c r="E195" s="242">
        <v>4478.41</v>
      </c>
      <c r="F195" s="52">
        <f t="shared" si="31"/>
        <v>35.431159635277595</v>
      </c>
    </row>
    <row r="196" spans="1:6" ht="12.75" customHeight="1" x14ac:dyDescent="0.2">
      <c r="A196" s="53">
        <v>34</v>
      </c>
      <c r="B196" s="232" t="s">
        <v>434</v>
      </c>
      <c r="C196" s="50" t="s">
        <v>435</v>
      </c>
      <c r="D196" s="51">
        <f t="shared" ref="D196:E196" si="44">D197+D202+D210</f>
        <v>1709.75</v>
      </c>
      <c r="E196" s="51">
        <f t="shared" si="44"/>
        <v>2755.34</v>
      </c>
      <c r="F196" s="52">
        <f t="shared" si="31"/>
        <v>161.15455475946777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1709.75</v>
      </c>
      <c r="E210" s="51">
        <f t="shared" si="47"/>
        <v>2755.34</v>
      </c>
      <c r="F210" s="52">
        <f t="shared" si="31"/>
        <v>161.15455475946777</v>
      </c>
    </row>
    <row r="211" spans="1:6" ht="12.75" customHeight="1" x14ac:dyDescent="0.2">
      <c r="A211" s="53">
        <v>3431</v>
      </c>
      <c r="B211" s="232" t="s">
        <v>464</v>
      </c>
      <c r="C211" s="50" t="s">
        <v>465</v>
      </c>
      <c r="D211" s="242">
        <v>1709.75</v>
      </c>
      <c r="E211" s="242">
        <v>2755.34</v>
      </c>
      <c r="F211" s="52">
        <f t="shared" si="31"/>
        <v>161.15455475946777</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57395.37</v>
      </c>
      <c r="E252" s="51">
        <f t="shared" si="63"/>
        <v>60094.57</v>
      </c>
      <c r="F252" s="52">
        <f t="shared" ref="F252:F258" si="64">IF(D252&lt;&gt;0,IF(E252/D252&gt;=100,"&gt;&gt;100",E252/D252*100),"-")</f>
        <v>104.70281836322337</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57395.37</v>
      </c>
      <c r="E259" s="51">
        <f t="shared" si="66"/>
        <v>60094.57</v>
      </c>
      <c r="F259" s="52">
        <f t="shared" ref="F259:F262" si="67">IF(D259&lt;&gt;0,IF(E259/D259&gt;=100,"&gt;&gt;100",E259/D259*100),"-")</f>
        <v>104.70281836322337</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57395.37</v>
      </c>
      <c r="E261" s="242">
        <v>60094.57</v>
      </c>
      <c r="F261" s="52">
        <f t="shared" si="67"/>
        <v>104.70281836322337</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14619.86</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14619.86</v>
      </c>
      <c r="F264" s="52" t="str">
        <f t="shared" si="69"/>
        <v>-</v>
      </c>
    </row>
    <row r="265" spans="1:6" ht="12.75" customHeight="1" x14ac:dyDescent="0.2">
      <c r="A265" s="53">
        <v>3811</v>
      </c>
      <c r="B265" s="85" t="s">
        <v>568</v>
      </c>
      <c r="C265" s="50" t="s">
        <v>569</v>
      </c>
      <c r="D265" s="242">
        <v>0</v>
      </c>
      <c r="E265" s="242">
        <v>14619.86</v>
      </c>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2167182.0499999998</v>
      </c>
      <c r="E289" s="51">
        <f t="shared" si="79"/>
        <v>2428394.7399999998</v>
      </c>
      <c r="F289" s="52">
        <f t="shared" si="76"/>
        <v>112.05310324529496</v>
      </c>
    </row>
    <row r="290" spans="1:6" ht="12.75" customHeight="1" x14ac:dyDescent="0.2">
      <c r="A290" s="53" t="s">
        <v>607</v>
      </c>
      <c r="B290" s="85" t="s">
        <v>618</v>
      </c>
      <c r="C290" s="50" t="s">
        <v>619</v>
      </c>
      <c r="D290" s="51">
        <f>IF(D6&gt;=D289,D6-D289,0)</f>
        <v>81158.590000000317</v>
      </c>
      <c r="E290" s="51">
        <f>IF(E6&gt;=E289,E6-E289,0)</f>
        <v>151350.93000000017</v>
      </c>
      <c r="F290" s="52">
        <f t="shared" si="76"/>
        <v>186.48787515899375</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14092.01</v>
      </c>
      <c r="E292" s="242">
        <v>23858.959999999999</v>
      </c>
      <c r="F292" s="52">
        <f t="shared" si="76"/>
        <v>169.30842370960565</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2689.72</v>
      </c>
      <c r="E294" s="242">
        <v>4056.44</v>
      </c>
      <c r="F294" s="52">
        <f t="shared" si="76"/>
        <v>150.81272400101128</v>
      </c>
    </row>
    <row r="295" spans="1:6" ht="24" x14ac:dyDescent="0.2">
      <c r="A295" s="53">
        <v>9661</v>
      </c>
      <c r="B295" s="85" t="s">
        <v>628</v>
      </c>
      <c r="C295" s="50" t="s">
        <v>629</v>
      </c>
      <c r="D295" s="242">
        <v>2689.72</v>
      </c>
      <c r="E295" s="242">
        <v>4056.44</v>
      </c>
      <c r="F295" s="52">
        <f t="shared" si="76"/>
        <v>150.81272400101128</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1" t="s">
        <v>632</v>
      </c>
      <c r="B297" s="352"/>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68425.14</v>
      </c>
      <c r="E350" s="51">
        <f t="shared" si="95"/>
        <v>64210.270000000004</v>
      </c>
      <c r="F350" s="52">
        <f t="shared" si="81"/>
        <v>93.840173363182018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68425.14</v>
      </c>
      <c r="E363" s="51">
        <f t="shared" si="99"/>
        <v>64210.270000000004</v>
      </c>
      <c r="F363" s="52">
        <f t="shared" si="81"/>
        <v>93.840173363182018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28085.31</v>
      </c>
      <c r="E369" s="51">
        <f t="shared" si="101"/>
        <v>12764.48</v>
      </c>
      <c r="F369" s="52">
        <f t="shared" si="81"/>
        <v>45.448955343558609</v>
      </c>
    </row>
    <row r="370" spans="1:6" ht="12.75" customHeight="1" x14ac:dyDescent="0.2">
      <c r="A370" s="53">
        <v>4221</v>
      </c>
      <c r="B370" s="85" t="s">
        <v>673</v>
      </c>
      <c r="C370" s="50" t="s">
        <v>765</v>
      </c>
      <c r="D370" s="242">
        <v>28085.31</v>
      </c>
      <c r="E370" s="242"/>
      <c r="F370" s="52">
        <f t="shared" si="81"/>
        <v>0</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12764.48</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40339.83</v>
      </c>
      <c r="E383" s="51">
        <f t="shared" si="103"/>
        <v>51445.79</v>
      </c>
      <c r="F383" s="52">
        <f t="shared" si="81"/>
        <v>127.53100347720849</v>
      </c>
    </row>
    <row r="384" spans="1:6" ht="12.75" customHeight="1" x14ac:dyDescent="0.2">
      <c r="A384" s="53">
        <v>4241</v>
      </c>
      <c r="B384" s="85" t="s">
        <v>782</v>
      </c>
      <c r="C384" s="50" t="s">
        <v>783</v>
      </c>
      <c r="D384" s="242">
        <v>40339.83</v>
      </c>
      <c r="E384" s="242">
        <v>51445.79</v>
      </c>
      <c r="F384" s="52">
        <f t="shared" si="81"/>
        <v>127.53100347720849</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68425.14</v>
      </c>
      <c r="E408" s="51">
        <f t="shared" si="111"/>
        <v>64210.270000000004</v>
      </c>
      <c r="F408" s="52">
        <f t="shared" si="81"/>
        <v>93.840173363182018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2248340.64</v>
      </c>
      <c r="E412" s="51">
        <f>E6+E298</f>
        <v>2579745.67</v>
      </c>
      <c r="F412" s="52">
        <f t="shared" si="81"/>
        <v>114.7399830837021</v>
      </c>
    </row>
    <row r="413" spans="1:6" ht="12.75" customHeight="1" x14ac:dyDescent="0.2">
      <c r="A413" s="53" t="s">
        <v>607</v>
      </c>
      <c r="B413" s="85" t="s">
        <v>830</v>
      </c>
      <c r="C413" s="50" t="s">
        <v>831</v>
      </c>
      <c r="D413" s="51">
        <f t="shared" ref="D413:E413" si="112">D289+D350</f>
        <v>2235607.19</v>
      </c>
      <c r="E413" s="51">
        <f t="shared" si="112"/>
        <v>2492605.0099999998</v>
      </c>
      <c r="F413" s="52">
        <f t="shared" si="81"/>
        <v>111.49566082760718</v>
      </c>
    </row>
    <row r="414" spans="1:6" ht="12.75" customHeight="1" x14ac:dyDescent="0.2">
      <c r="A414" s="53" t="s">
        <v>607</v>
      </c>
      <c r="B414" s="85" t="s">
        <v>832</v>
      </c>
      <c r="C414" s="50" t="s">
        <v>833</v>
      </c>
      <c r="D414" s="51">
        <f t="shared" ref="D414:E414" si="113">IF(D412&gt;=D413,D412-D413,0)</f>
        <v>12733.450000000186</v>
      </c>
      <c r="E414" s="51">
        <f t="shared" si="113"/>
        <v>87140.660000000149</v>
      </c>
      <c r="F414" s="52">
        <f t="shared" si="81"/>
        <v>684.34446281250473</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14092.01</v>
      </c>
      <c r="E416" s="51">
        <f t="shared" si="115"/>
        <v>23858.959999999999</v>
      </c>
      <c r="F416" s="52">
        <f t="shared" si="81"/>
        <v>169.30842370960565</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2689.72</v>
      </c>
      <c r="E418" s="62">
        <f t="shared" si="117"/>
        <v>4056.44</v>
      </c>
      <c r="F418" s="57">
        <f t="shared" si="81"/>
        <v>150.81272400101128</v>
      </c>
    </row>
    <row r="419" spans="1:6" s="75" customFormat="1" ht="20.100000000000001" customHeight="1" x14ac:dyDescent="0.2">
      <c r="A419" s="351" t="s">
        <v>844</v>
      </c>
      <c r="B419" s="352"/>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2248340.64</v>
      </c>
      <c r="E639" s="51">
        <f t="shared" si="180"/>
        <v>2579745.67</v>
      </c>
      <c r="F639" s="52">
        <f t="shared" si="119"/>
        <v>114.7399830837021</v>
      </c>
    </row>
    <row r="640" spans="1:6" ht="12.75" customHeight="1" x14ac:dyDescent="0.2">
      <c r="A640" s="53" t="s">
        <v>607</v>
      </c>
      <c r="B640" s="85" t="s">
        <v>1276</v>
      </c>
      <c r="C640" s="50" t="s">
        <v>1277</v>
      </c>
      <c r="D640" s="51">
        <f t="shared" ref="D640:E640" si="181">D413+D528</f>
        <v>2235607.19</v>
      </c>
      <c r="E640" s="51">
        <f t="shared" si="181"/>
        <v>2492605.0099999998</v>
      </c>
      <c r="F640" s="52">
        <f t="shared" si="119"/>
        <v>111.49566082760718</v>
      </c>
    </row>
    <row r="641" spans="1:6" ht="12.75" customHeight="1" x14ac:dyDescent="0.2">
      <c r="A641" s="53" t="s">
        <v>607</v>
      </c>
      <c r="B641" s="85" t="s">
        <v>1278</v>
      </c>
      <c r="C641" s="50" t="s">
        <v>1279</v>
      </c>
      <c r="D641" s="51">
        <f t="shared" ref="D641:E641" si="182">IF(D639&gt;=D640,D639-D640,0)</f>
        <v>12733.450000000186</v>
      </c>
      <c r="E641" s="51">
        <f t="shared" si="182"/>
        <v>87140.660000000149</v>
      </c>
      <c r="F641" s="52">
        <f t="shared" si="119"/>
        <v>684.34446281250473</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14092.01</v>
      </c>
      <c r="E643" s="51">
        <f t="shared" si="184"/>
        <v>23858.959999999999</v>
      </c>
      <c r="F643" s="52">
        <f t="shared" si="119"/>
        <v>169.30842370960565</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26825.460000000188</v>
      </c>
      <c r="E645" s="51">
        <f t="shared" si="186"/>
        <v>110999.62000000014</v>
      </c>
      <c r="F645" s="52">
        <f t="shared" si="119"/>
        <v>413.78459120551651</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0</v>
      </c>
      <c r="E647" s="243">
        <v>0</v>
      </c>
      <c r="F647" s="57" t="str">
        <f t="shared" si="119"/>
        <v>-</v>
      </c>
    </row>
    <row r="648" spans="1:6" s="75" customFormat="1" ht="20.100000000000001" customHeight="1" x14ac:dyDescent="0.2">
      <c r="A648" s="351" t="s">
        <v>1292</v>
      </c>
      <c r="B648" s="352"/>
      <c r="C648" s="219"/>
      <c r="D648" s="58"/>
      <c r="E648" s="58"/>
      <c r="F648" s="59"/>
    </row>
    <row r="649" spans="1:6" ht="12.75" customHeight="1" x14ac:dyDescent="0.2">
      <c r="A649" s="53">
        <v>11</v>
      </c>
      <c r="B649" s="85" t="s">
        <v>1293</v>
      </c>
      <c r="C649" s="50" t="s">
        <v>1294</v>
      </c>
      <c r="D649" s="242">
        <v>65190.82</v>
      </c>
      <c r="E649" s="242">
        <v>105793.67</v>
      </c>
      <c r="F649" s="52">
        <f t="shared" ref="F649:F724" si="188">IF(D649&lt;&gt;0,IF(E649/D649&gt;=100,"&gt;&gt;100",E649/D649*100),"-")</f>
        <v>162.28307912064918</v>
      </c>
    </row>
    <row r="650" spans="1:6" ht="12.75" customHeight="1" x14ac:dyDescent="0.2">
      <c r="A650" s="53" t="s">
        <v>1295</v>
      </c>
      <c r="B650" s="85" t="s">
        <v>1296</v>
      </c>
      <c r="C650" s="50" t="s">
        <v>1295</v>
      </c>
      <c r="D650" s="242">
        <v>893378</v>
      </c>
      <c r="E650" s="242">
        <v>1038497.76</v>
      </c>
      <c r="F650" s="52">
        <f t="shared" si="188"/>
        <v>116.24393705687849</v>
      </c>
    </row>
    <row r="651" spans="1:6" ht="12.75" customHeight="1" x14ac:dyDescent="0.2">
      <c r="A651" s="53" t="s">
        <v>1297</v>
      </c>
      <c r="B651" s="85" t="s">
        <v>1298</v>
      </c>
      <c r="C651" s="50" t="s">
        <v>1297</v>
      </c>
      <c r="D651" s="242">
        <v>852775.15</v>
      </c>
      <c r="E651" s="242">
        <v>992781.58</v>
      </c>
      <c r="F651" s="52">
        <f t="shared" si="188"/>
        <v>116.41774270744169</v>
      </c>
    </row>
    <row r="652" spans="1:6" ht="24" x14ac:dyDescent="0.2">
      <c r="A652" s="53">
        <v>11</v>
      </c>
      <c r="B652" s="85" t="s">
        <v>1299</v>
      </c>
      <c r="C652" s="50" t="s">
        <v>1300</v>
      </c>
      <c r="D652" s="51">
        <f t="shared" ref="D652:E652" si="189">+D649+D650-D651</f>
        <v>105793.66999999993</v>
      </c>
      <c r="E652" s="51">
        <f t="shared" si="189"/>
        <v>151509.84999999998</v>
      </c>
      <c r="F652" s="52">
        <f t="shared" si="188"/>
        <v>143.21258540326664</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81</v>
      </c>
      <c r="E654" s="262">
        <v>89</v>
      </c>
      <c r="F654" s="52">
        <f t="shared" si="188"/>
        <v>109.87654320987654</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78</v>
      </c>
      <c r="E656" s="262">
        <v>87</v>
      </c>
      <c r="F656" s="52">
        <f t="shared" si="188"/>
        <v>111.53846153846155</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0</v>
      </c>
      <c r="E675" s="242"/>
      <c r="F675" s="52" t="str">
        <f t="shared" si="188"/>
        <v>-</v>
      </c>
    </row>
    <row r="676" spans="1:6" ht="24" x14ac:dyDescent="0.2">
      <c r="A676" s="53">
        <v>63613</v>
      </c>
      <c r="B676" s="232" t="s">
        <v>1348</v>
      </c>
      <c r="C676" s="50" t="s">
        <v>1349</v>
      </c>
      <c r="D676" s="242">
        <v>1480610.36</v>
      </c>
      <c r="E676" s="242">
        <v>1679038.16</v>
      </c>
      <c r="F676" s="52">
        <f t="shared" si="188"/>
        <v>113.40175682682644</v>
      </c>
    </row>
    <row r="677" spans="1:6" ht="24" x14ac:dyDescent="0.2">
      <c r="A677" s="53">
        <v>63622</v>
      </c>
      <c r="B677" s="232" t="s">
        <v>1350</v>
      </c>
      <c r="C677" s="50" t="s">
        <v>1351</v>
      </c>
      <c r="D677" s="242">
        <v>0</v>
      </c>
      <c r="E677" s="242">
        <v>48721.16</v>
      </c>
      <c r="F677" s="52" t="str">
        <f t="shared" si="188"/>
        <v>-</v>
      </c>
    </row>
    <row r="678" spans="1:6" ht="24" x14ac:dyDescent="0.2">
      <c r="A678" s="53">
        <v>63623</v>
      </c>
      <c r="B678" s="232" t="s">
        <v>1352</v>
      </c>
      <c r="C678" s="50" t="s">
        <v>1353</v>
      </c>
      <c r="D678" s="242">
        <v>37024.81</v>
      </c>
      <c r="E678" s="242"/>
      <c r="F678" s="52">
        <f t="shared" si="188"/>
        <v>0</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96593.29</v>
      </c>
      <c r="E710" s="242">
        <v>119414.19</v>
      </c>
      <c r="F710" s="52">
        <f t="shared" si="188"/>
        <v>123.62576116829649</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11939.39</v>
      </c>
      <c r="E717" s="242"/>
      <c r="F717" s="52">
        <f t="shared" si="188"/>
        <v>0</v>
      </c>
    </row>
    <row r="718" spans="1:6" ht="12.75" customHeight="1" x14ac:dyDescent="0.2">
      <c r="A718" s="53">
        <v>32121</v>
      </c>
      <c r="B718" s="85" t="s">
        <v>1414</v>
      </c>
      <c r="C718" s="50" t="s">
        <v>1415</v>
      </c>
      <c r="D718" s="242">
        <v>31118.27</v>
      </c>
      <c r="E718" s="242">
        <v>21882.87</v>
      </c>
      <c r="F718" s="52">
        <f t="shared" si="188"/>
        <v>70.321614922680467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11936.38</v>
      </c>
      <c r="E720" s="242">
        <v>6354</v>
      </c>
      <c r="F720" s="52">
        <f t="shared" si="188"/>
        <v>53.232219483629038</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19614.2</v>
      </c>
      <c r="E722" s="242">
        <v>19322.18</v>
      </c>
      <c r="F722" s="52">
        <f t="shared" si="188"/>
        <v>98.511180675225091</v>
      </c>
    </row>
    <row r="723" spans="1:6" ht="12.75" customHeight="1" x14ac:dyDescent="0.2">
      <c r="A723" s="53" t="s">
        <v>1424</v>
      </c>
      <c r="B723" s="85" t="s">
        <v>1425</v>
      </c>
      <c r="C723" s="50" t="s">
        <v>1424</v>
      </c>
      <c r="D723" s="242">
        <v>4698.16</v>
      </c>
      <c r="E723" s="242">
        <v>10713.57</v>
      </c>
      <c r="F723" s="52">
        <f t="shared" si="188"/>
        <v>228.03757215590787</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4840.96</v>
      </c>
      <c r="E725" s="242">
        <v>778.05</v>
      </c>
      <c r="F725" s="52">
        <f t="shared" ref="F725:F979" si="190">IF(D725&lt;&gt;0,IF(E725/D725&gt;=100,"&gt;&gt;100",E725/D725*100),"-")</f>
        <v>16.072225343733475</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57395.37</v>
      </c>
      <c r="E828" s="242">
        <v>60094.57</v>
      </c>
      <c r="F828" s="52">
        <f t="shared" si="190"/>
        <v>104.70281836322337</v>
      </c>
    </row>
    <row r="829" spans="1:6" ht="12.75" customHeight="1" x14ac:dyDescent="0.2">
      <c r="A829" s="53">
        <v>38117</v>
      </c>
      <c r="B829" s="85" t="s">
        <v>1635</v>
      </c>
      <c r="C829" s="50" t="s">
        <v>1636</v>
      </c>
      <c r="D829" s="242">
        <v>0</v>
      </c>
      <c r="E829" s="242">
        <v>14619.86</v>
      </c>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7" t="s">
        <v>1943</v>
      </c>
      <c r="B983" s="348"/>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5"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18" sqref="E1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3" t="s">
        <v>31</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1967</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926929.62</v>
      </c>
      <c r="E6" s="229">
        <f t="shared" si="0"/>
        <v>10091181.49</v>
      </c>
      <c r="F6" s="230">
        <f t="shared" ref="F6:F260" si="1">IF(D6&gt;0,IF(E6/D6&gt;=100,"&gt;&gt;100",E6/D6*100),"-")</f>
        <v>1088.6674966757455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818446.23</v>
      </c>
      <c r="E7" s="104">
        <f t="shared" si="2"/>
        <v>9935615.2000000011</v>
      </c>
      <c r="F7" s="93">
        <f t="shared" si="1"/>
        <v>1213.9606532245864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818446.23</v>
      </c>
      <c r="E12" s="104">
        <f t="shared" si="3"/>
        <v>9935615.2000000011</v>
      </c>
      <c r="F12" s="93">
        <f t="shared" si="1"/>
        <v>1213.9606532245864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603306.46</v>
      </c>
      <c r="E13" s="104">
        <f t="shared" si="4"/>
        <v>9761623.4800000004</v>
      </c>
      <c r="F13" s="93">
        <f t="shared" si="1"/>
        <v>1618.0207120606667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932810.54</v>
      </c>
      <c r="E15" s="247">
        <v>9924585.1500000004</v>
      </c>
      <c r="F15" s="93">
        <f t="shared" si="1"/>
        <v>1063.9443621638322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329504.08</v>
      </c>
      <c r="E18" s="247">
        <v>162961.67000000001</v>
      </c>
      <c r="F18" s="93">
        <f t="shared" si="1"/>
        <v>49.456647092199887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215139.77000000002</v>
      </c>
      <c r="E19" s="104">
        <f t="shared" si="5"/>
        <v>173991.72000000003</v>
      </c>
      <c r="F19" s="93">
        <f t="shared" si="1"/>
        <v>80.873805898370165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163137.31</v>
      </c>
      <c r="E20" s="247">
        <v>163137.31</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221.14</v>
      </c>
      <c r="E21" s="247">
        <v>221.14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42.47</v>
      </c>
      <c r="E24" s="247">
        <v>12806.95</v>
      </c>
      <c r="F24" s="93" t="str">
        <f t="shared" si="1"/>
        <v>&gt;&gt;100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56210.03</v>
      </c>
      <c r="E26" s="247">
        <v>56209.95</v>
      </c>
      <c r="F26" s="93">
        <f t="shared" si="1"/>
        <v>99.999857676645959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4471.18</v>
      </c>
      <c r="E28" s="247">
        <v>58383.63</v>
      </c>
      <c r="F28" s="93">
        <f t="shared" si="1"/>
        <v>1305.7767748111235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619.46</v>
      </c>
      <c r="E54" s="247">
        <v>619.46</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619.46</v>
      </c>
      <c r="E55" s="247">
        <v>619.46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108483.39</v>
      </c>
      <c r="E68" s="104">
        <f t="shared" si="13"/>
        <v>155566.29</v>
      </c>
      <c r="F68" s="93">
        <f t="shared" si="1"/>
        <v>143.40102203664543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105793.67</v>
      </c>
      <c r="E69" s="104">
        <f t="shared" si="14"/>
        <v>151509.85</v>
      </c>
      <c r="F69" s="93">
        <f t="shared" si="1"/>
        <v>143.21258540326659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105405.14</v>
      </c>
      <c r="E70" s="104">
        <f t="shared" si="15"/>
        <v>150904.72</v>
      </c>
      <c r="F70" s="93">
        <f t="shared" si="1"/>
        <v>143.16637689585156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105405.14</v>
      </c>
      <c r="E72" s="247">
        <v>150904.72</v>
      </c>
      <c r="F72" s="93">
        <f t="shared" si="1"/>
        <v>143.16637689585156</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388.53</v>
      </c>
      <c r="E76" s="247">
        <v>605.13</v>
      </c>
      <c r="F76" s="93">
        <f t="shared" si="1"/>
        <v>155.748590842406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2689.72</v>
      </c>
      <c r="E146" s="104">
        <f t="shared" si="26"/>
        <v>4056.44</v>
      </c>
      <c r="F146" s="93">
        <f t="shared" si="1"/>
        <v>150.81272400101128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2689.72</v>
      </c>
      <c r="E160" s="247">
        <v>4056.44</v>
      </c>
      <c r="F160" s="93">
        <f t="shared" si="1"/>
        <v>150.81272400101128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2266</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926929.61999999988</v>
      </c>
      <c r="E175" s="104">
        <f t="shared" si="30"/>
        <v>10091181.489999998</v>
      </c>
      <c r="F175" s="93">
        <f t="shared" si="1"/>
        <v>1088.6674966757455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78968.209999999992</v>
      </c>
      <c r="E176" s="104">
        <f t="shared" si="31"/>
        <v>40510.229999999996</v>
      </c>
      <c r="F176" s="93">
        <f t="shared" si="1"/>
        <v>51.299415296357864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53903.39</v>
      </c>
      <c r="E177" s="104">
        <f t="shared" si="32"/>
        <v>40510.229999999996</v>
      </c>
      <c r="F177" s="93">
        <f t="shared" si="1"/>
        <v>75.153399442966389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53783.99</v>
      </c>
      <c r="E179" s="247">
        <v>34399.57</v>
      </c>
      <c r="F179" s="93">
        <f t="shared" si="1"/>
        <v>63.958754268695948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525.35</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525.35</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119.4</v>
      </c>
      <c r="E188" s="247">
        <v>5585.31</v>
      </c>
      <c r="F188" s="93">
        <f t="shared" si="1"/>
        <v>4677.8140703517583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25064.82</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847961.40999999992</v>
      </c>
      <c r="E237" s="104">
        <f t="shared" si="41"/>
        <v>10050671.259999998</v>
      </c>
      <c r="F237" s="93">
        <f t="shared" si="1"/>
        <v>1185.2746058337723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818446.23</v>
      </c>
      <c r="E238" s="104">
        <f t="shared" si="42"/>
        <v>9935615.1999999993</v>
      </c>
      <c r="F238" s="93">
        <f t="shared" si="1"/>
        <v>1213.9606532245862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818446.23</v>
      </c>
      <c r="E239" s="104">
        <f t="shared" si="43"/>
        <v>9935615.1999999993</v>
      </c>
      <c r="F239" s="93">
        <f t="shared" si="1"/>
        <v>1213.9606532245862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818446.23</v>
      </c>
      <c r="E240" s="247">
        <v>9935615.1999999993</v>
      </c>
      <c r="F240" s="93">
        <f t="shared" si="1"/>
        <v>1213.9606532245862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26825.46</v>
      </c>
      <c r="E245" s="104">
        <f t="shared" si="45"/>
        <v>110999.62</v>
      </c>
      <c r="F245" s="93">
        <f t="shared" si="1"/>
        <v>413.78459120551889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26825.46</v>
      </c>
      <c r="E246" s="104">
        <f t="shared" si="46"/>
        <v>125308.66</v>
      </c>
      <c r="F246" s="93">
        <f t="shared" si="1"/>
        <v>467.1258573012355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26825.46</v>
      </c>
      <c r="E247" s="247">
        <v>125308.66</v>
      </c>
      <c r="F247" s="93">
        <f t="shared" si="1"/>
        <v>467.1258573012355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14309.04</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14309.04</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2689.72</v>
      </c>
      <c r="E255" s="247">
        <v>4056.44</v>
      </c>
      <c r="F255" s="93">
        <f t="shared" si="1"/>
        <v>150.81272400101128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1292</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2689.72</v>
      </c>
      <c r="E264" s="247">
        <v>4056.44</v>
      </c>
      <c r="F264" s="93">
        <f t="shared" si="50"/>
        <v>150.81272400101128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53903.39</v>
      </c>
      <c r="E287" s="247">
        <v>40510.230000000003</v>
      </c>
      <c r="F287" s="93">
        <f t="shared" si="50"/>
        <v>75.153399442966389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25064.82</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5339.7</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14"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8" t="s">
        <v>2534</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2235607.1900000004</v>
      </c>
      <c r="E114" s="81">
        <f t="shared" si="22"/>
        <v>2492605.0099999998</v>
      </c>
      <c r="F114" s="63">
        <f t="shared" si="1"/>
        <v>111.49566082760715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2100973.2200000002</v>
      </c>
      <c r="E115" s="81">
        <f t="shared" si="23"/>
        <v>2337495</v>
      </c>
      <c r="F115" s="63">
        <f t="shared" si="1"/>
        <v>111.2577246462951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2100973.2200000002</v>
      </c>
      <c r="E117" s="249">
        <v>2337495</v>
      </c>
      <c r="F117" s="63">
        <f t="shared" si="1"/>
        <v>111.2577246462951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134633.97</v>
      </c>
      <c r="E126" s="249">
        <v>155110.01</v>
      </c>
      <c r="F126" s="63">
        <f t="shared" si="1"/>
        <v>115.20867281860589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2235607.1900000004</v>
      </c>
      <c r="E141" s="106">
        <f t="shared" si="28"/>
        <v>2492605.0099999998</v>
      </c>
      <c r="F141" s="82">
        <f t="shared" si="1"/>
        <v>111.49566082760715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3"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2" t="s">
        <v>2787</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2"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H26" sqref="H2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6" t="s">
        <v>2858</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78968.210000000006</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2369355.0100000002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2305144.7400000002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310">
        <v>1903119.27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310">
        <v>380652.85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310">
        <v>1367.92</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310">
        <v>20004.7</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310">
        <v>64210.27</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2407812.9899999998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2318537.9</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310">
        <v>1903119.27</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310">
        <v>400037.27</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310">
        <v>842.57</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310"/>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310"/>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310"/>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310"/>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310">
        <v>14538.79</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310">
        <v>89275.09</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40510.230000000447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40510.229999999996</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40510.229999999996</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34399.57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310">
        <v>34399.57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525.35</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310">
        <v>525.35</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5585.31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310">
        <v>5585.31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8 D12:D15 D18:D26 D36:D55 D57:D60 D62:D85 D87:D105">
    <cfRule type="cellIs" dxfId="11" priority="10" operator="lessThan">
      <formula>-0.001</formula>
    </cfRule>
  </conditionalFormatting>
  <conditionalFormatting sqref="D9">
    <cfRule type="cellIs" dxfId="10" priority="7" operator="lessThan">
      <formula>-0.001</formula>
    </cfRule>
  </conditionalFormatting>
  <conditionalFormatting sqref="D10:D11">
    <cfRule type="cellIs" dxfId="9" priority="6" operator="lessThan">
      <formula>-0.001</formula>
    </cfRule>
  </conditionalFormatting>
  <conditionalFormatting sqref="D16:D17">
    <cfRule type="cellIs" dxfId="8" priority="5" operator="lessThan">
      <formula>-0.001</formula>
    </cfRule>
  </conditionalFormatting>
  <conditionalFormatting sqref="D27:D35">
    <cfRule type="cellIs" dxfId="7" priority="4" operator="lessThan">
      <formula>-0.001</formula>
    </cfRule>
  </conditionalFormatting>
  <conditionalFormatting sqref="D56">
    <cfRule type="cellIs" dxfId="6" priority="3" operator="lessThan">
      <formula>-0.001</formula>
    </cfRule>
  </conditionalFormatting>
  <conditionalFormatting sqref="D61">
    <cfRule type="cellIs" dxfId="5" priority="2" operator="lessThan">
      <formula>-0.001</formula>
    </cfRule>
  </conditionalFormatting>
  <conditionalFormatting sqref="D86">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110" zoomScaleNormal="11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2858</v>
      </c>
      <c r="B1" s="365"/>
      <c r="C1" s="365"/>
      <c r="D1" s="365"/>
      <c r="E1" s="71" t="s">
        <v>3000</v>
      </c>
      <c r="F1" s="71"/>
      <c r="G1" s="71"/>
      <c r="H1" s="71"/>
      <c r="I1" s="71"/>
      <c r="J1" s="71"/>
      <c r="K1" s="71"/>
      <c r="L1" s="71"/>
      <c r="M1" s="71"/>
      <c r="N1" s="71"/>
      <c r="O1" s="71"/>
      <c r="P1" s="71"/>
    </row>
    <row r="2" spans="1:16" ht="37.5" customHeight="1" x14ac:dyDescent="0.2">
      <c r="A2" s="370" t="s">
        <v>3001</v>
      </c>
      <c r="B2" s="365"/>
      <c r="C2" s="365"/>
      <c r="D2" s="365"/>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14890</v>
      </c>
      <c r="P3" s="71"/>
    </row>
    <row r="4" spans="1:16" ht="19.5" customHeight="1" x14ac:dyDescent="0.2">
      <c r="A4" s="371" t="s">
        <v>3005</v>
      </c>
      <c r="B4" s="372"/>
      <c r="C4" s="373"/>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3018</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3024</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31</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36</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35</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3316</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54.6" customHeight="1" x14ac:dyDescent="0.2">
      <c r="A56" s="306" t="s">
        <v>3421</v>
      </c>
      <c r="B56" s="375" t="s">
        <v>3422</v>
      </c>
      <c r="C56" s="376"/>
      <c r="D56" s="4"/>
      <c r="E56" s="4"/>
      <c r="F56" s="4"/>
      <c r="G56" s="4"/>
      <c r="H56" s="4"/>
      <c r="I56" s="4"/>
      <c r="J56" s="4"/>
      <c r="K56" s="4"/>
      <c r="L56" s="4"/>
      <c r="M56" s="4"/>
      <c r="N56" s="4"/>
      <c r="O56" s="4"/>
      <c r="P56" s="4"/>
      <c r="Q56" s="4"/>
    </row>
    <row r="57" spans="1:17" ht="54" customHeight="1" x14ac:dyDescent="0.2">
      <c r="A57" s="306" t="s">
        <v>3423</v>
      </c>
      <c r="B57" s="375" t="s">
        <v>3424</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Domagoj</cp:lastModifiedBy>
  <cp:lastPrinted>2025-01-30T10:46:45Z</cp:lastPrinted>
  <dcterms:created xsi:type="dcterms:W3CDTF">2022-04-01T05:14:30Z</dcterms:created>
  <dcterms:modified xsi:type="dcterms:W3CDTF">2025-01-31T08:18:20Z</dcterms:modified>
</cp:coreProperties>
</file>